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78" documentId="120_S{2AC9BD13-BADA-5192-A53E-5A8FF88502F6}" xr6:coauthVersionLast="47" xr6:coauthVersionMax="47" xr10:uidLastSave="{39842D3A-B6AA-4B4C-80CF-98765FC242C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4" i="2" l="1"/>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<sst xmlns="http://schemas.openxmlformats.org/spreadsheetml/2006/main" count="181512" uniqueCount="39133">
  <si>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</si>
  <si>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</si>
  <si>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</si>
  <si>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</si>
  <si>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</si>
  <si>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</si>
  <si>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</si>
  <si>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</si>
  <si>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</si>
  <si>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</si>
  <si>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</si>
  <si>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</si>
  <si>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</si>
  <si>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</si>
  <si>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</si>
  <si>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</si>
  <si>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</si>
  <si>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</si>
  <si>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</si>
  <si>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</si>
  <si>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</si>
  <si>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</si>
  <si>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</si>
  <si>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</si>
  <si>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</si>
  <si>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</si>
  <si>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</si>
  <si>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</si>
  <si>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</si>
  <si>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</si>
  <si>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</si>
  <si>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</si>
  <si>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</si>
  <si>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</si>
  <si>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</si>
  <si>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</si>
  <si>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</si>
  <si>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</si>
  <si>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</si>
  <si>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</si>
  <si>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</si>
  <si>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</si>
  <si>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</si>
  <si>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</si>
  <si>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</si>
  <si>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</si>
  <si>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</si>
  <si>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</si>
  <si>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</si>
  <si>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</si>
  <si>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</si>
  <si>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</si>
  <si>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</si>
  <si>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</si>
  <si>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</si>
  <si>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</si>
  <si>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</si>
  <si>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</si>
  <si>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</si>
  <si>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</si>
  <si>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</si>
  <si>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</si>
  <si>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</si>
  <si>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</si>
  <si>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</si>
  <si>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</si>
  <si>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</si>
  <si>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</si>
  <si>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</si>
  <si>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</si>
  <si>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</si>
  <si>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</si>
  <si>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</si>
  <si>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</si>
  <si>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</si>
  <si>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</si>
  <si>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</si>
  <si>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</si>
  <si>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</si>
  <si>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</si>
  <si>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</si>
  <si>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</si>
  <si>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</si>
  <si>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</si>
  <si>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</si>
  <si>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</si>
  <si>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</si>
  <si>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</si>
  <si>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</si>
  <si>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</si>
  <si>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</si>
  <si>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</si>
  <si>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</si>
  <si>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</si>
  <si>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</si>
  <si>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</si>
  <si>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</si>
  <si>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</si>
  <si>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</si>
  <si>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</si>
  <si>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</si>
  <si>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</si>
  <si>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</si>
  <si>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</si>
  <si>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</si>
  <si>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</si>
  <si>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</si>
  <si>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</si>
  <si>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</si>
  <si>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</si>
  <si>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</si>
  <si>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</si>
  <si>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</si>
  <si>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</si>
  <si>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</si>
  <si>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</si>
  <si>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</si>
  <si>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</si>
  <si>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</si>
  <si>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</si>
  <si>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</si>
  <si>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</si>
  <si>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</si>
  <si>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</si>
  <si>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</si>
  <si>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</si>
  <si>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</si>
  <si>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</si>
  <si>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</si>
  <si>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</si>
  <si>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</si>
  <si>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</si>
  <si>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</si>
  <si>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</si>
  <si>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</si>
  <si>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</si>
  <si>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</si>
  <si>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</si>
  <si>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</si>
  <si>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</si>
  <si>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</si>
  <si>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</si>
  <si>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</si>
  <si>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</si>
  <si>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</si>
  <si>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</si>
  <si>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</si>
  <si>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</si>
  <si>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</si>
  <si>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</si>
  <si>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</si>
  <si>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</si>
  <si>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</si>
  <si>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</si>
  <si>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</si>
  <si>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</si>
  <si>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</si>
  <si>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</si>
  <si>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</si>
  <si>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</si>
  <si>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</si>
  <si>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</si>
  <si>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</si>
  <si>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</si>
  <si>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</si>
  <si>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</si>
  <si>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</si>
  <si>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</si>
  <si>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</si>
  <si>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</si>
  <si>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</si>
  <si>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</si>
  <si>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</si>
  <si>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</si>
  <si>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</si>
  <si>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</si>
  <si>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</si>
  <si>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</si>
  <si>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</si>
  <si>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</si>
  <si>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</si>
  <si>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</si>
  <si>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</si>
  <si>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</si>
  <si>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</si>
  <si>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</si>
  <si>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</si>
  <si>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</si>
  <si>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</si>
  <si>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</si>
  <si>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</si>
  <si>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</si>
  <si>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</si>
  <si>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</si>
  <si>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</si>
  <si>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</si>
  <si>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</si>
  <si>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</si>
  <si>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</si>
  <si>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</si>
  <si>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</si>
  <si>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</si>
  <si>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</si>
  <si>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</si>
  <si>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</si>
  <si>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</si>
  <si>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</si>
  <si>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</si>
  <si>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</si>
  <si>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</si>
  <si>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</si>
  <si>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</si>
  <si>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</si>
  <si>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</si>
  <si>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</si>
  <si>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</si>
  <si>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</si>
  <si>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</si>
  <si>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</si>
  <si>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</si>
  <si>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</si>
  <si>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</si>
  <si>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</si>
  <si>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</si>
  <si>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</si>
  <si>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</si>
  <si>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</si>
  <si>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</si>
  <si>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</si>
  <si>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</si>
  <si>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</si>
  <si>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</si>
  <si>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</si>
  <si>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</si>
  <si>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</si>
  <si>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</si>
  <si>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</si>
  <si>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</si>
  <si>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</si>
  <si>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</si>
  <si>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</si>
  <si>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</si>
  <si>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</si>
  <si>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</si>
  <si>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</si>
  <si>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</si>
  <si>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</si>
  <si>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</si>
  <si>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</si>
  <si>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</si>
  <si>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</si>
  <si>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</si>
  <si>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</si>
  <si>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</si>
  <si>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</si>
  <si>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</si>
  <si>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</si>
  <si>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</si>
  <si>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</si>
  <si>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</si>
  <si>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</si>
  <si>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</si>
  <si>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</si>
  <si>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</si>
  <si>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</si>
  <si>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</si>
  <si>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</si>
  <si>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</si>
  <si>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</si>
  <si>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</si>
  <si>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</si>
  <si>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</si>
  <si>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</si>
  <si>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</si>
  <si>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</si>
  <si>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</si>
  <si>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</si>
  <si>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</si>
  <si>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</si>
  <si>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</si>
  <si>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</si>
  <si>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</si>
  <si>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</si>
  <si>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</si>
  <si>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</si>
  <si>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</si>
  <si>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</si>
  <si>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</si>
  <si>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</si>
  <si>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</si>
  <si>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</si>
  <si>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</si>
  <si>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</si>
  <si>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</si>
  <si>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</si>
  <si>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</si>
  <si>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</si>
  <si>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</si>
  <si>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</si>
  <si>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</si>
  <si>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</si>
  <si>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</si>
  <si>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</si>
  <si>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</si>
  <si>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</si>
  <si>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</si>
  <si>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</si>
  <si>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</si>
  <si>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</si>
  <si>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</si>
  <si>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</si>
  <si>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</si>
  <si>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</si>
  <si>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</si>
  <si>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</si>
  <si>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</si>
  <si>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</si>
  <si>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</si>
  <si>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</si>
  <si>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</si>
  <si>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</si>
  <si>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</si>
  <si>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</si>
  <si>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</si>
  <si>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</si>
  <si>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</si>
  <si>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</si>
  <si>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</si>
  <si>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</si>
  <si>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</si>
  <si>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</si>
  <si>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</si>
  <si>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</si>
  <si>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</si>
  <si>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</si>
  <si>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</si>
  <si>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</si>
  <si>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</si>
  <si>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</si>
  <si>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</si>
  <si>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</si>
  <si>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</si>
  <si>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</si>
  <si>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</si>
  <si>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</si>
  <si>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</si>
  <si>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</si>
  <si>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</si>
  <si>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</si>
  <si>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</si>
  <si>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</si>
  <si>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</si>
  <si>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</si>
  <si>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</si>
  <si>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</si>
  <si>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</si>
  <si>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</si>
  <si>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</si>
  <si>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</si>
  <si>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</si>
  <si>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</si>
  <si>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</si>
  <si>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</si>
  <si>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</si>
  <si>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</si>
  <si>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</si>
  <si>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</si>
  <si>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</si>
  <si>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</si>
  <si>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</si>
  <si>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</si>
  <si>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</si>
  <si>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</si>
  <si>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</si>
  <si>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</si>
  <si>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</si>
  <si>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</si>
  <si>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</si>
  <si>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</si>
  <si>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</si>
  <si>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</si>
  <si>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</si>
  <si>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</si>
  <si>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</si>
  <si>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</si>
  <si>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</si>
  <si>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</si>
  <si>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</si>
  <si>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</si>
  <si>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</si>
  <si>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</si>
  <si>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</si>
  <si>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</si>
  <si>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</si>
  <si>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</si>
  <si>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</si>
  <si>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</si>
  <si>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</si>
  <si>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</si>
  <si>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</si>
  <si>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</si>
  <si>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</si>
  <si>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</si>
  <si>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</si>
  <si>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</si>
  <si>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</si>
  <si>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</si>
  <si>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</si>
  <si>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</si>
  <si>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</si>
  <si>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</si>
  <si>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</si>
  <si>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</si>
  <si>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</si>
  <si>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</si>
  <si>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</si>
  <si>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</si>
  <si>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</si>
  <si>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</si>
  <si>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</si>
  <si>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</si>
  <si>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</si>
  <si>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</si>
  <si>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</si>
  <si>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</si>
  <si>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</si>
  <si>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</si>
  <si>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</si>
  <si>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</si>
  <si>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</si>
  <si>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</si>
  <si>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</si>
  <si>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</si>
  <si>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</si>
  <si>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</si>
  <si>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</si>
  <si>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</si>
  <si>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</si>
  <si>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</si>
  <si>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</si>
  <si>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</si>
  <si>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</si>
  <si>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</si>
  <si>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</si>
  <si>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</si>
  <si>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</si>
  <si>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</si>
  <si>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</si>
  <si>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</si>
  <si>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</si>
  <si>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</si>
  <si>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</si>
  <si>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</si>
  <si>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</si>
  <si>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</si>
  <si>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</si>
  <si>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</si>
  <si>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</si>
  <si>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</si>
  <si>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</si>
  <si>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</si>
  <si>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</si>
  <si>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</si>
  <si>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</si>
  <si>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</si>
  <si>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</si>
  <si>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</si>
  <si>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</si>
  <si>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</si>
  <si>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</si>
  <si>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</si>
  <si>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</si>
  <si>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</si>
  <si>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</si>
  <si>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</si>
  <si>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</si>
  <si>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</si>
  <si>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</si>
  <si>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</si>
  <si>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</si>
  <si>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</si>
  <si>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</si>
  <si>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</si>
  <si>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</si>
  <si>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</si>
  <si>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</si>
  <si>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</si>
  <si>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</si>
  <si>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</si>
  <si>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</si>
  <si>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</si>
  <si>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</si>
  <si>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</si>
  <si>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</si>
  <si>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</si>
  <si>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</si>
  <si>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</si>
  <si>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</si>
  <si>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</si>
  <si>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</si>
  <si>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</si>
  <si>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</si>
  <si>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</si>
  <si>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</si>
  <si>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</si>
  <si>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</si>
  <si>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</si>
  <si>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</si>
  <si>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</si>
  <si>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</si>
  <si>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</si>
  <si>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</si>
  <si>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</si>
  <si>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</si>
  <si>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</si>
  <si>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</si>
  <si>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</si>
  <si>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</si>
  <si>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</si>
  <si>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</si>
  <si>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</si>
  <si>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</si>
  <si>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</si>
  <si>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</si>
  <si>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</si>
  <si>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</si>
  <si>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</si>
  <si>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</si>
  <si>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</si>
  <si>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</si>
  <si>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</si>
  <si>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</si>
  <si>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</si>
  <si>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</si>
  <si>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</si>
  <si>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</si>
  <si>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</si>
  <si>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</si>
  <si>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</si>
  <si>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</si>
  <si>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</si>
  <si>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</si>
  <si>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</si>
  <si>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</si>
  <si>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</si>
  <si>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</si>
  <si>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</si>
  <si>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</si>
  <si>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</si>
  <si>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</si>
  <si>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</si>
  <si>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</si>
  <si>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</si>
  <si>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</si>
  <si>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</si>
  <si>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</si>
  <si>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</si>
  <si>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</si>
  <si>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</si>
  <si>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</si>
  <si>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</si>
  <si>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</si>
  <si>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</si>
  <si>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</si>
  <si>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</si>
  <si>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</si>
  <si>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</si>
  <si>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</si>
  <si>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</si>
  <si>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</si>
  <si>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</si>
  <si>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</si>
  <si>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</si>
  <si>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</si>
  <si>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</si>
  <si>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</si>
  <si>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</si>
  <si>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</si>
  <si>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</si>
  <si>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</si>
  <si>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</si>
  <si>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</si>
  <si>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</si>
  <si>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</si>
  <si>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</si>
  <si>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</si>
  <si>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</si>
  <si>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</si>
  <si>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</si>
  <si>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</si>
  <si>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</si>
  <si>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</si>
  <si>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</si>
  <si>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</si>
  <si>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</si>
  <si>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</si>
  <si>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</si>
  <si>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</si>
  <si>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</si>
  <si>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</si>
  <si>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</si>
  <si>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</si>
  <si>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</si>
  <si>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</si>
  <si>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</si>
  <si>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</si>
  <si>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</si>
  <si>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</si>
  <si>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</si>
  <si>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</si>
  <si>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</si>
  <si>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</si>
  <si>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</si>
  <si>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</si>
  <si>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</si>
  <si>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</si>
  <si>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</si>
  <si>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</si>
  <si>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</si>
  <si>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</si>
  <si>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</si>
  <si>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</si>
  <si>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</si>
  <si>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</si>
  <si>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</si>
  <si>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</si>
  <si>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</si>
  <si>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</si>
  <si>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</si>
  <si>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</si>
  <si>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</si>
  <si>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</si>
  <si>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</si>
  <si>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</si>
  <si>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</si>
  <si>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</si>
  <si>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</si>
  <si>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</si>
  <si>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</si>
  <si>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</si>
  <si>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</si>
  <si>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</si>
  <si>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</si>
  <si>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</si>
  <si>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</si>
  <si>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</si>
  <si>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</si>
  <si>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</si>
  <si>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</si>
  <si>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</si>
  <si>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</si>
  <si>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</si>
  <si>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</si>
  <si>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</si>
  <si>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</si>
  <si>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</si>
  <si>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</si>
  <si>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</si>
  <si>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</si>
  <si>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</si>
  <si>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</si>
  <si>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</si>
  <si>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</si>
  <si>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</si>
  <si>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</si>
  <si>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</si>
  <si>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</si>
  <si>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</si>
  <si>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</si>
  <si>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</si>
  <si>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</si>
  <si>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</si>
  <si>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</si>
  <si>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</si>
  <si>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</si>
  <si>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</si>
  <si>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</si>
  <si>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</si>
  <si>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</si>
  <si>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</si>
  <si>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</si>
  <si>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</si>
  <si>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</si>
  <si>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</si>
  <si>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</si>
  <si>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</si>
  <si>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</si>
  <si>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</si>
  <si>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</si>
  <si>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</si>
  <si>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</si>
  <si>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</si>
  <si>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</si>
  <si>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</si>
  <si>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</si>
  <si>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</si>
  <si>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</si>
  <si>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</si>
  <si>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</si>
  <si>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</si>
  <si>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</si>
  <si>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</si>
  <si>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</si>
  <si>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</si>
  <si>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</si>
  <si>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</si>
  <si>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</si>
  <si>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</si>
  <si>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</si>
  <si>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</si>
  <si>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</si>
  <si>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</si>
  <si>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</si>
  <si>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</si>
  <si>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</si>
  <si>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</si>
  <si>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</si>
  <si>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</si>
  <si>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</si>
  <si>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</si>
  <si>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</si>
  <si>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</si>
  <si>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</si>
  <si>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</si>
  <si>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</si>
  <si>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</si>
  <si>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</si>
  <si>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</si>
  <si>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</si>
  <si>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</si>
  <si>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</si>
  <si>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</si>
  <si>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</si>
  <si>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</si>
  <si>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</si>
  <si>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</si>
  <si>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</si>
  <si>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</si>
  <si>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</si>
  <si>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</si>
  <si>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</si>
  <si>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</si>
  <si>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</si>
  <si>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</si>
  <si>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</si>
  <si>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</si>
  <si>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</si>
  <si>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</si>
  <si>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</si>
  <si>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</si>
  <si>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</si>
  <si>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</si>
  <si>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</si>
  <si>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</si>
  <si>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</si>
  <si>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</si>
  <si>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</si>
  <si>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</si>
  <si>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</si>
  <si>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</si>
  <si>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</si>
  <si>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</si>
  <si>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</si>
  <si>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</si>
  <si>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</si>
  <si>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</si>
  <si>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</si>
  <si>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</si>
  <si>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</si>
  <si>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</si>
  <si>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</si>
  <si>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</si>
  <si>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</si>
  <si>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</si>
  <si>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</si>
  <si>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</si>
  <si>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</si>
  <si>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</si>
  <si>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</si>
  <si>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</si>
  <si>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</si>
  <si>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</si>
  <si>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</si>
  <si>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</si>
  <si>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</si>
  <si>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</si>
  <si>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</si>
  <si>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</si>
  <si>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</si>
  <si>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</si>
  <si>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</si>
  <si>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</si>
  <si>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</si>
  <si>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</si>
  <si>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</si>
  <si>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</si>
  <si>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</si>
  <si>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</si>
  <si>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</si>
  <si>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</si>
  <si>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</si>
  <si>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</si>
  <si>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</si>
  <si>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</si>
  <si>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</si>
  <si>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</si>
  <si>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</si>
  <si>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</si>
  <si>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</si>
  <si>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</si>
  <si>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</si>
  <si>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</si>
  <si>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</si>
  <si>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</si>
  <si>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</si>
  <si>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</si>
  <si>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</si>
  <si>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</si>
  <si>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</si>
  <si>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</si>
  <si>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</si>
  <si>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</si>
  <si>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</si>
  <si>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</si>
  <si>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</si>
  <si>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</si>
  <si>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</si>
  <si>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</si>
  <si>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</si>
  <si>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</si>
  <si>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</si>
  <si>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</si>
  <si>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</si>
  <si>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</si>
  <si>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</si>
  <si>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</si>
  <si>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</si>
  <si>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</si>
  <si>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</si>
  <si>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</si>
  <si>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</si>
  <si>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</si>
  <si>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</si>
  <si>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</si>
  <si>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</si>
  <si>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</si>
  <si>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</si>
  <si>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</si>
  <si>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</si>
  <si>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</si>
  <si>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</si>
  <si>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</si>
  <si>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</si>
  <si>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</si>
  <si>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</si>
  <si>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</si>
  <si>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</si>
  <si>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</si>
  <si>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</si>
  <si>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</si>
  <si>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</si>
  <si>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</si>
  <si>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</si>
  <si>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</si>
  <si>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</si>
  <si>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</si>
  <si>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</si>
  <si>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</si>
  <si>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</si>
  <si>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</si>
  <si>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</si>
  <si>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</si>
  <si>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</si>
  <si>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</si>
  <si>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</si>
  <si>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</si>
  <si>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</si>
  <si>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</si>
  <si>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</si>
  <si>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</si>
  <si>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</si>
  <si>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</si>
  <si>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</si>
  <si>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</si>
  <si>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</si>
  <si>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</si>
  <si>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</si>
  <si>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</si>
  <si>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</si>
  <si>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</si>
  <si>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</si>
  <si>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</si>
  <si>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</si>
  <si>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</si>
  <si>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</si>
  <si>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</si>
  <si>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</si>
  <si>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</si>
  <si>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</si>
  <si>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</si>
  <si>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</si>
  <si>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</si>
  <si>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</si>
  <si>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</si>
  <si>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</si>
  <si>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</si>
  <si>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</si>
  <si>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</si>
  <si>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</si>
  <si>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</si>
  <si>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</si>
  <si>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</si>
  <si>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</si>
  <si>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</si>
  <si>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</si>
  <si>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</si>
  <si>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</si>
  <si>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</si>
  <si>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</si>
  <si>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</si>
  <si>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</si>
  <si>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</si>
  <si>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</si>
  <si>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</si>
  <si>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</si>
  <si>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</si>
  <si>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</si>
  <si>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</si>
  <si>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</si>
  <si>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</si>
  <si>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</si>
  <si>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</si>
  <si>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</si>
  <si>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</si>
  <si>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</si>
  <si>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</si>
  <si>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</si>
  <si>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</si>
  <si>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</si>
  <si>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</si>
  <si>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</si>
  <si>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</si>
  <si>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</si>
  <si>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</si>
  <si>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</si>
  <si>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</si>
  <si>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</si>
  <si>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</si>
  <si>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</si>
  <si>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</si>
  <si>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</si>
  <si>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</si>
  <si>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</si>
  <si>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</si>
  <si>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</si>
  <si>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</si>
  <si>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</si>
  <si>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</si>
  <si>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</si>
  <si>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</si>
  <si>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</si>
  <si>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</si>
  <si>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</si>
  <si>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</si>
  <si>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</si>
  <si>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</si>
  <si>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</si>
  <si>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</si>
  <si>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</si>
  <si>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</si>
  <si>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</si>
  <si>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</si>
  <si>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</si>
  <si>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</si>
  <si>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</si>
  <si>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</si>
  <si>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</si>
  <si>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</si>
  <si>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</si>
  <si>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</si>
  <si>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</si>
  <si>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</si>
  <si>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</si>
  <si>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</si>
  <si>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</si>
  <si>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</si>
  <si>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</si>
  <si>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</si>
  <si>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</si>
  <si>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</si>
  <si>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</si>
  <si>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</si>
  <si>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</si>
  <si>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</si>
  <si>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</si>
  <si>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</si>
  <si>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</si>
  <si>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</si>
  <si>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</si>
  <si>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</si>
  <si>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</si>
  <si>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</si>
  <si>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</si>
  <si>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</si>
  <si>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</si>
  <si>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</si>
  <si>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</si>
  <si>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</si>
  <si>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</si>
  <si>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</si>
  <si>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</si>
  <si>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</si>
  <si>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</si>
  <si>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</si>
  <si>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</si>
  <si>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</si>
  <si>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</si>
  <si>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</si>
  <si>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</si>
  <si>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</si>
  <si>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</si>
  <si>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</si>
  <si>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</si>
  <si>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</si>
  <si>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</si>
  <si>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</si>
  <si>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</si>
  <si>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</si>
  <si>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</si>
  <si>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</si>
  <si>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</si>
  <si>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</si>
  <si>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</si>
  <si>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</si>
  <si>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</si>
  <si>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</si>
  <si>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</si>
  <si>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</si>
  <si>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</si>
  <si>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</si>
  <si>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</si>
  <si>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</si>
  <si>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</si>
  <si>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</si>
  <si>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</si>
  <si>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</si>
  <si>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</si>
  <si>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</si>
  <si>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</si>
  <si>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</si>
  <si>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</si>
  <si>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</si>
  <si>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</si>
  <si>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</si>
  <si>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</si>
  <si>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</si>
  <si>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</si>
  <si>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</si>
  <si>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</si>
  <si>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</si>
  <si>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</si>
  <si>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</si>
  <si>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</si>
  <si>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</si>
  <si>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</si>
  <si>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</si>
  <si>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</si>
  <si>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</si>
  <si>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</si>
  <si>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</si>
  <si>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</si>
  <si>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</si>
  <si>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</si>
  <si>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</si>
  <si>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</si>
  <si>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</si>
  <si>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</si>
  <si>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</si>
  <si>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</si>
  <si>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</si>
  <si>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</si>
  <si>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</si>
  <si>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</si>
  <si>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</si>
  <si>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</si>
  <si>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</si>
  <si>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</si>
  <si>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</si>
  <si>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</si>
  <si>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</si>
  <si>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</si>
  <si>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</si>
  <si>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</si>
  <si>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</si>
  <si>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</si>
  <si>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</si>
  <si>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</si>
  <si>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</si>
  <si>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</si>
  <si>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</si>
  <si>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</si>
  <si>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</si>
  <si>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</si>
  <si>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</si>
  <si>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</si>
  <si>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</si>
  <si>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</si>
  <si>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</si>
  <si>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</si>
  <si>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</si>
  <si>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</si>
  <si>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</si>
  <si>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</si>
  <si>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</si>
  <si>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</si>
  <si>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</si>
  <si>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</si>
  <si>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</si>
  <si>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</si>
  <si>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</si>
  <si>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</si>
  <si>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</si>
  <si>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</si>
  <si>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</si>
  <si>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</si>
  <si>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</si>
  <si>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</si>
  <si>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</si>
  <si>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</si>
  <si>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</si>
  <si>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</si>
  <si>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</si>
  <si>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</si>
  <si>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</si>
  <si>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</si>
  <si>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</si>
  <si>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</si>
  <si>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</si>
  <si>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</si>
  <si>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</si>
  <si>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</si>
  <si>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</si>
  <si>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</si>
  <si>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</si>
  <si>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</si>
  <si>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</si>
  <si>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</si>
  <si>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</si>
  <si>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</si>
  <si>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</si>
  <si>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</si>
  <si>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</si>
  <si>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</si>
  <si>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</si>
  <si>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</si>
  <si>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</si>
  <si>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</si>
  <si>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</si>
  <si>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</si>
  <si>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</si>
  <si>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</si>
  <si>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</si>
  <si>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</si>
  <si>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</si>
  <si>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</si>
  <si>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</si>
  <si>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</si>
  <si>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</si>
  <si>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</si>
  <si>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</si>
  <si>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</si>
  <si>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</si>
  <si>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</si>
  <si>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</si>
  <si>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</si>
  <si>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</si>
  <si>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</si>
  <si>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</si>
  <si>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</si>
  <si>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</si>
  <si>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</si>
  <si>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</si>
  <si>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</si>
  <si>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</si>
  <si>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</si>
  <si>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</si>
  <si>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</si>
  <si>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</si>
  <si>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</si>
  <si>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</si>
  <si>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</si>
  <si>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</si>
  <si>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</si>
  <si>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</si>
  <si>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</si>
  <si>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</si>
  <si>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</si>
  <si>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</si>
  <si>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</si>
  <si>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</si>
  <si>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</si>
  <si>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</si>
  <si>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</si>
  <si>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</si>
  <si>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</si>
  <si>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</si>
  <si>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</si>
  <si>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</si>
  <si>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</si>
  <si>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</si>
  <si>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</si>
  <si>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</si>
  <si>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</si>
  <si>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</si>
  <si>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</si>
  <si>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</si>
  <si>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</si>
  <si>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</si>
  <si>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</si>
  <si>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</si>
  <si>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</si>
  <si>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</si>
  <si>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</si>
  <si>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</si>
  <si>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</si>
  <si>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</si>
  <si>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</si>
  <si>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</si>
  <si>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</si>
  <si>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</si>
  <si>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</si>
  <si>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</si>
  <si>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</si>
  <si>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</si>
  <si>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</si>
  <si>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</si>
  <si>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</si>
  <si>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</si>
  <si>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</si>
  <si>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</si>
  <si>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</si>
  <si>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</si>
  <si>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</si>
  <si>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</si>
  <si>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</si>
  <si>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</si>
  <si>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</si>
  <si>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</si>
  <si>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</si>
  <si>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</si>
  <si>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</si>
  <si>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</si>
  <si>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</si>
  <si>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</si>
  <si>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</si>
  <si>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</si>
  <si>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</si>
  <si>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</si>
  <si>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</si>
  <si>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</si>
  <si>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</si>
  <si>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</si>
  <si>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</si>
  <si>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</si>
  <si>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</si>
  <si>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</si>
  <si>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</si>
  <si>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</si>
  <si>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</si>
  <si>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</si>
  <si>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</si>
  <si>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</si>
  <si>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</si>
  <si>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</si>
  <si>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</si>
  <si>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</si>
  <si>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</si>
  <si>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</si>
  <si>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</si>
  <si>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</si>
  <si>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</si>
  <si>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</si>
  <si>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</si>
  <si>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</si>
  <si>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</si>
  <si>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</si>
  <si>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</si>
  <si>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</si>
  <si>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</si>
  <si>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</si>
  <si>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</si>
  <si>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</si>
  <si>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</si>
  <si>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</si>
  <si>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</si>
  <si>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</si>
  <si>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</si>
  <si>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</si>
  <si>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</si>
  <si>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</si>
  <si>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</si>
  <si>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</si>
  <si>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</si>
  <si>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</si>
  <si>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</si>
  <si>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</si>
  <si>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</si>
  <si>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</si>
  <si>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</si>
  <si>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</si>
  <si>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</si>
  <si>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</si>
  <si>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</si>
  <si>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</si>
  <si>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</si>
  <si>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</si>
  <si>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</si>
  <si>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</si>
  <si>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</si>
  <si>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</si>
  <si>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</si>
  <si>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</si>
  <si>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</si>
  <si>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</si>
  <si>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</si>
  <si>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</si>
  <si>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</si>
  <si>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</si>
  <si>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</si>
  <si>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</si>
  <si>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</si>
  <si>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</si>
  <si>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</si>
  <si>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</si>
  <si>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</si>
  <si>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</si>
  <si>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</si>
  <si>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</si>
  <si>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</si>
  <si>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</si>
  <si>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</si>
  <si>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</si>
  <si>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</si>
  <si>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</si>
  <si>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</si>
  <si>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</si>
  <si>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</si>
  <si>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</si>
  <si>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</si>
  <si>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</si>
  <si>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</si>
  <si>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</si>
  <si>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</si>
  <si>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</si>
  <si>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</si>
  <si>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</si>
  <si>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</si>
  <si>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</si>
  <si>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</si>
  <si>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</si>
  <si>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</si>
  <si>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</si>
  <si>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</si>
  <si>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</si>
  <si>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</si>
  <si>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</si>
  <si>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</si>
  <si>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</si>
  <si>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</si>
  <si>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</si>
  <si>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</si>
  <si>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</si>
  <si>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</si>
  <si>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</si>
  <si>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</si>
  <si>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</si>
  <si>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</si>
  <si>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</si>
  <si>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</si>
  <si>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</si>
  <si>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</si>
  <si>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</si>
  <si>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</si>
  <si>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</si>
  <si>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</si>
  <si>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</si>
  <si>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</si>
  <si>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</si>
  <si>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</si>
  <si>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</si>
  <si>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</si>
  <si>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</si>
  <si>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</si>
  <si>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</si>
  <si>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</si>
  <si>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</si>
  <si>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</si>
  <si>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</si>
  <si>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</si>
  <si>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</si>
  <si>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</si>
  <si>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</si>
  <si>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</si>
  <si>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</si>
  <si>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</si>
  <si>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</si>
  <si>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</si>
  <si>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</si>
  <si>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</si>
  <si>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</si>
  <si>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</si>
  <si>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</si>
  <si>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</si>
  <si>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</si>
  <si>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</si>
  <si>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</si>
  <si>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</si>
  <si>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</si>
  <si>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</si>
  <si>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</si>
  <si>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</si>
  <si>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</si>
  <si>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</si>
  <si>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</si>
  <si>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</si>
  <si>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</si>
  <si>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</si>
  <si>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</si>
  <si>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</si>
  <si>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</si>
  <si>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</si>
  <si>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</si>
  <si>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</si>
  <si>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</si>
  <si>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</si>
  <si>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</si>
  <si>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</si>
  <si>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</si>
  <si>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</si>
  <si>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</si>
  <si>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</si>
  <si>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</si>
  <si>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</si>
  <si>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</si>
  <si>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</si>
  <si>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</si>
  <si>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</si>
  <si>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</si>
  <si>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</si>
  <si>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</si>
  <si>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</si>
  <si>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</si>
  <si>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</si>
  <si>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</si>
  <si>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</si>
  <si>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</si>
  <si>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</si>
  <si>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</si>
  <si>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</si>
  <si>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</si>
  <si>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</si>
  <si>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</si>
  <si>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</si>
  <si>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</si>
  <si>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</si>
  <si>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</si>
  <si>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</si>
  <si>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</si>
  <si>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</si>
  <si>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</si>
  <si>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</si>
  <si>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</si>
  <si>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</si>
  <si>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</si>
  <si>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</si>
  <si>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</si>
  <si>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</si>
  <si>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</si>
  <si>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</si>
  <si>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</si>
  <si>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</si>
  <si>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</si>
  <si>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</si>
  <si>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</si>
  <si>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</si>
  <si>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</si>
  <si>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</si>
  <si>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</si>
  <si>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</si>
  <si>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</si>
  <si>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</si>
  <si>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</si>
  <si>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</si>
  <si>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</si>
  <si>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</si>
  <si>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</si>
  <si>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</si>
  <si>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</si>
  <si>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</si>
  <si>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</si>
  <si>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</si>
  <si>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</si>
  <si>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</si>
  <si>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</si>
  <si>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</si>
  <si>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</si>
  <si>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</si>
  <si>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</si>
  <si>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</si>
  <si>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</si>
  <si>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</si>
  <si>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</si>
  <si>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</si>
  <si>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</si>
  <si>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</si>
  <si>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</si>
  <si>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</si>
  <si>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</si>
  <si>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</si>
  <si>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</si>
  <si>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</si>
  <si>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</si>
  <si>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</si>
  <si>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</si>
  <si>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</si>
  <si>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</si>
  <si>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</si>
  <si>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</si>
  <si>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</si>
  <si>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</si>
  <si>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</si>
  <si>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</si>
  <si>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</si>
  <si>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</si>
  <si>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</si>
  <si>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</si>
  <si>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</si>
  <si>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</si>
  <si>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</si>
  <si>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</si>
  <si>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</si>
  <si>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</si>
  <si>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</si>
  <si>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</si>
  <si>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</si>
  <si>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</si>
  <si>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</si>
  <si>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</si>
  <si>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</si>
  <si>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</si>
  <si>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</si>
  <si>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</si>
  <si>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</si>
  <si>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</si>
  <si>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</si>
  <si>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</si>
  <si>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</si>
  <si>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</si>
  <si>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</si>
  <si>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</si>
  <si>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</si>
  <si>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</si>
  <si>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</si>
  <si>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</si>
  <si>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</si>
  <si>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</si>
  <si>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</si>
  <si>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</si>
  <si>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</si>
  <si>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</si>
  <si>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</si>
  <si>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</si>
  <si>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</si>
  <si>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</si>
  <si>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</si>
  <si>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</si>
  <si>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</si>
  <si>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</si>
  <si>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</si>
  <si>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</si>
  <si>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</si>
  <si>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</si>
  <si>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</si>
  <si>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</si>
  <si>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</si>
  <si>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</si>
  <si>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</si>
  <si>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</si>
  <si>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</si>
  <si>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</si>
  <si>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</si>
  <si>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</si>
  <si>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</si>
  <si>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</si>
  <si>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</si>
  <si>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</si>
  <si>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</si>
  <si>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</si>
  <si>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</si>
  <si>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</si>
  <si>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</si>
  <si>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</si>
  <si>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</si>
  <si>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</si>
  <si>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</si>
  <si>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</si>
  <si>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</si>
  <si>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</si>
  <si>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</si>
  <si>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</si>
  <si>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</si>
  <si>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</si>
  <si>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</si>
  <si>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</si>
  <si>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</si>
  <si>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</si>
  <si>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</si>
  <si>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</si>
  <si>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</si>
  <si>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</si>
  <si>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</si>
  <si>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</si>
  <si>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</si>
  <si>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</si>
  <si>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</si>
  <si>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</si>
  <si>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</si>
  <si>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</si>
  <si>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</si>
  <si>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</si>
  <si>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</si>
  <si>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</si>
  <si>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</si>
  <si>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</si>
  <si>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</si>
  <si>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</si>
  <si>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</si>
  <si>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</si>
  <si>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</si>
  <si>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</si>
  <si>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</si>
  <si>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</si>
  <si>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</si>
  <si>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</si>
  <si>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</si>
  <si>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</si>
  <si>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</si>
  <si>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</si>
  <si>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</si>
  <si>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</si>
  <si>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</si>
  <si>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</si>
  <si>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</si>
  <si>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</si>
  <si>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</si>
  <si>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</si>
  <si>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</si>
  <si>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</si>
  <si>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</si>
  <si>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</si>
  <si>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</si>
  <si>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</si>
  <si>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</si>
  <si>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</si>
  <si>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</si>
  <si>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</si>
  <si>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</si>
  <si>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</si>
  <si>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</si>
  <si>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</si>
  <si>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</si>
  <si>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</si>
  <si>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</si>
  <si>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</si>
  <si>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</si>
  <si>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</si>
  <si>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</si>
  <si>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</si>
  <si>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</si>
  <si>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</si>
  <si>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</si>
  <si>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</si>
  <si>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</si>
  <si>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</si>
  <si>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</si>
  <si>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</si>
  <si>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</si>
  <si>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</si>
  <si>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</si>
  <si>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</si>
  <si>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</si>
  <si>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</si>
  <si>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</si>
  <si>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</si>
  <si>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</si>
  <si>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</si>
  <si>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</si>
  <si>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</si>
  <si>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</si>
  <si>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</si>
  <si>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</si>
  <si>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</si>
  <si>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</si>
  <si>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</si>
  <si>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</si>
  <si>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</si>
  <si>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</si>
  <si>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</si>
  <si>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</si>
  <si>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</si>
  <si>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</si>
  <si>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</si>
  <si>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</si>
  <si>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</si>
  <si>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</si>
  <si>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</si>
  <si>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</si>
  <si>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</si>
  <si>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</si>
  <si>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</si>
  <si>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</si>
  <si>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</si>
  <si>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</si>
  <si>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</si>
  <si>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</si>
  <si>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</si>
  <si>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</si>
  <si>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</si>
  <si>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</si>
  <si>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</si>
  <si>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</si>
  <si>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</si>
  <si>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</si>
  <si>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</si>
  <si>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</si>
  <si>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</si>
  <si>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</si>
  <si>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</si>
  <si>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</si>
  <si>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</si>
  <si>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</si>
  <si>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</si>
  <si>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</si>
  <si>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</si>
  <si>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</si>
  <si>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</si>
  <si>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</si>
  <si>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</si>
  <si>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</si>
  <si>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</si>
  <si>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</si>
  <si>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</si>
  <si>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</si>
  <si>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</si>
  <si>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</si>
  <si>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</si>
  <si>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</si>
  <si>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</si>
  <si>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</si>
  <si>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</si>
  <si>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</si>
  <si>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</si>
  <si>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</si>
  <si>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</si>
  <si>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</si>
  <si>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</si>
  <si>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</si>
  <si>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</si>
  <si>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</si>
  <si>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</si>
  <si>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</si>
  <si>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</si>
  <si>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</si>
  <si>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</si>
  <si>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</si>
  <si>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</si>
  <si>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</si>
  <si>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</si>
  <si>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</si>
  <si>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</si>
  <si>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</si>
  <si>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</si>
  <si>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</si>
  <si>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</si>
  <si>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</si>
  <si>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</si>
  <si>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</si>
  <si>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</si>
  <si>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</si>
  <si>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</si>
  <si>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</si>
  <si>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</si>
  <si>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</si>
  <si>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</si>
  <si>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</si>
  <si>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</si>
  <si>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</si>
  <si>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</si>
  <si>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</si>
  <si>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</si>
  <si>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</si>
  <si>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</si>
  <si>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</si>
  <si>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</si>
  <si>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</si>
  <si>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</si>
  <si>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</si>
  <si>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</si>
  <si>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</si>
  <si>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</si>
  <si>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</si>
  <si>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</si>
  <si>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</si>
  <si>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</si>
  <si>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</si>
  <si>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</si>
  <si>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</si>
  <si>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</si>
  <si>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</si>
  <si>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</si>
  <si>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</si>
  <si>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</si>
  <si>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</si>
  <si>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</si>
  <si>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</si>
  <si>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</si>
  <si>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</si>
  <si>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</si>
  <si>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</si>
  <si>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</si>
  <si>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</si>
  <si>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</si>
  <si>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</si>
  <si>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</si>
  <si>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</si>
  <si>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</si>
  <si>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</si>
  <si>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</si>
  <si>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</si>
  <si>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</si>
  <si>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</si>
  <si>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</si>
  <si>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</si>
  <si>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</si>
  <si>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</si>
  <si>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</si>
  <si>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</si>
  <si>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</si>
  <si>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</si>
  <si>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</si>
  <si>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</si>
  <si>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</si>
  <si>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</si>
  <si>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</si>
  <si>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</si>
  <si>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</si>
  <si>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</si>
  <si>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</si>
  <si>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</si>
  <si>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</si>
  <si>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</si>
  <si>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</si>
  <si>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</si>
  <si>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</si>
  <si>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</si>
  <si>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</si>
  <si>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</si>
  <si>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</si>
  <si>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</si>
  <si>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</si>
  <si>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</si>
  <si>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</si>
  <si>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</si>
  <si>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</si>
  <si>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</si>
  <si>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</si>
  <si>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</si>
  <si>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</si>
  <si>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</si>
  <si>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</si>
  <si>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</si>
  <si>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</si>
  <si>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</si>
  <si>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</si>
  <si>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</si>
  <si>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</si>
  <si>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</si>
  <si>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</si>
  <si>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</si>
  <si>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</si>
  <si>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</si>
  <si>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</si>
  <si>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</si>
  <si>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</si>
  <si>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</si>
  <si>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</si>
  <si>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</si>
  <si>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</si>
  <si>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</si>
  <si>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</si>
  <si>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</si>
  <si>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</si>
  <si>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</si>
  <si>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</si>
  <si>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</si>
  <si>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</si>
  <si>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</si>
  <si>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</si>
  <si>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</si>
  <si>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</si>
  <si>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</si>
  <si>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</si>
  <si>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</si>
  <si>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</si>
  <si>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</si>
  <si>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</si>
  <si>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</si>
  <si>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</si>
  <si>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</si>
  <si>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</si>
  <si>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</si>
  <si>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</si>
  <si>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</si>
  <si>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</si>
  <si>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</si>
  <si>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</si>
  <si>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</si>
  <si>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</si>
  <si>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</si>
  <si>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</si>
  <si>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</si>
  <si>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</si>
  <si>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</si>
  <si>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</si>
  <si>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</si>
  <si>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</si>
  <si>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</si>
  <si>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</si>
  <si>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</si>
  <si>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</si>
  <si>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</si>
  <si>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</si>
  <si>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</si>
  <si>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</si>
  <si>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</si>
  <si>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</si>
  <si>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</si>
  <si>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</si>
  <si>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</si>
  <si>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</si>
  <si>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</si>
  <si>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</si>
  <si>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</si>
  <si>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</si>
  <si>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</si>
  <si>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</si>
  <si>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</si>
  <si>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</si>
  <si>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</si>
  <si>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</si>
  <si>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</si>
  <si>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</si>
  <si>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</si>
  <si>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</si>
  <si>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</si>
  <si>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</si>
  <si>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</si>
  <si>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</si>
  <si>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</si>
  <si>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</si>
  <si>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</si>
  <si>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</si>
  <si>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</si>
  <si>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</si>
  <si>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</si>
  <si>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</si>
  <si>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</si>
  <si>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</si>
  <si>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</si>
  <si>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</si>
  <si>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</si>
  <si>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</si>
  <si>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</si>
  <si>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</si>
  <si>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</si>
  <si>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</si>
  <si>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</si>
  <si>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</si>
  <si>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</si>
  <si>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</si>
  <si>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</si>
  <si>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</si>
  <si>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</si>
  <si>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</si>
  <si>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</si>
  <si>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</si>
  <si>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</si>
  <si>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</si>
  <si>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</si>
  <si>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</si>
  <si>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</si>
  <si>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</si>
  <si>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</si>
  <si>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</si>
  <si>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</si>
  <si>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</si>
  <si>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</si>
  <si>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</si>
  <si>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</si>
  <si>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</si>
  <si>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</si>
  <si>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</si>
  <si>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</si>
  <si>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</si>
  <si>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</si>
  <si>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</si>
  <si>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</si>
  <si>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</si>
  <si>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</si>
  <si>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</si>
  <si>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</si>
  <si>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</si>
  <si>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</si>
  <si>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</si>
  <si>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</si>
  <si>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</si>
  <si>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</si>
  <si>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</si>
  <si>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</si>
  <si>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</si>
  <si>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</si>
  <si>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</si>
  <si>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</si>
  <si>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</si>
  <si>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</si>
  <si>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</si>
  <si>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</si>
  <si>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</si>
  <si>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</si>
  <si>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</si>
  <si>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</si>
  <si>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</si>
  <si>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</si>
  <si>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</si>
  <si>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</si>
  <si>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</si>
  <si>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</si>
  <si>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</si>
  <si>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</si>
  <si>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</si>
  <si>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</si>
  <si>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</si>
  <si>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</si>
  <si>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</si>
  <si>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</si>
  <si>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</si>
  <si>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</si>
  <si>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</si>
  <si>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</si>
  <si>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</si>
  <si>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</si>
  <si>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</si>
  <si>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</si>
  <si>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</si>
  <si>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</si>
  <si>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</si>
  <si>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</si>
  <si>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</si>
  <si>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</si>
  <si>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</si>
  <si>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</si>
  <si>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</si>
  <si>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</si>
  <si>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</si>
  <si>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</si>
  <si>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</si>
  <si>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</si>
  <si>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</si>
  <si>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</si>
  <si>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</si>
  <si>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</si>
  <si>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</si>
  <si>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</si>
  <si>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</si>
  <si>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</si>
  <si>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</si>
  <si>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</si>
  <si>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</si>
  <si>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</si>
  <si>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</si>
  <si>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</si>
  <si>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</si>
  <si>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</si>
  <si>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</si>
  <si>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</si>
  <si>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</si>
  <si>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</si>
  <si>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</si>
  <si>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</si>
  <si>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</si>
  <si>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</si>
  <si>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</si>
  <si>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</si>
  <si>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</si>
  <si>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</si>
  <si>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</si>
  <si>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</si>
  <si>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</si>
  <si>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</si>
  <si>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</si>
  <si>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</si>
  <si>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</si>
  <si>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</si>
  <si>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</si>
  <si>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</si>
  <si>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</si>
  <si>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</si>
  <si>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</si>
  <si>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</si>
  <si>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</si>
  <si>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</si>
  <si>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</si>
  <si>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</si>
  <si>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</si>
  <si>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</si>
  <si>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</si>
  <si>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</si>
  <si>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</si>
  <si>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</si>
  <si>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</si>
  <si>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</si>
  <si>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</si>
  <si>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</si>
  <si>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</si>
  <si>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</si>
  <si>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</si>
  <si>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</si>
  <si>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</si>
  <si>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</si>
  <si>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</si>
  <si>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</si>
  <si>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</si>
  <si>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</si>
  <si>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</si>
  <si>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</si>
  <si>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</si>
  <si>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</si>
  <si>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</si>
  <si>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</si>
  <si>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</si>
  <si>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</si>
  <si>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</si>
  <si>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</si>
  <si>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</si>
  <si>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</si>
  <si>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</si>
  <si>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</si>
  <si>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</si>
  <si>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</si>
  <si>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</si>
  <si>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</si>
  <si>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</si>
  <si>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</si>
  <si>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</si>
  <si>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</si>
  <si>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</si>
  <si>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</si>
  <si>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</si>
  <si>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</si>
  <si>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</si>
  <si>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</si>
  <si>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</si>
  <si>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</si>
  <si>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</si>
  <si>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</si>
  <si>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</si>
  <si>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</si>
  <si>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</si>
  <si>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</si>
  <si>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</si>
  <si>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</si>
  <si>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</si>
  <si>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</si>
  <si>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</si>
  <si>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</si>
  <si>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</si>
  <si>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</si>
  <si>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</si>
  <si>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</si>
  <si>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</si>
  <si>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</si>
  <si>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</si>
  <si>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</si>
  <si>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</si>
  <si>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</si>
  <si>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</si>
  <si>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</si>
  <si>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</si>
  <si>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</si>
  <si>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</si>
  <si>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</si>
  <si>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</si>
  <si>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</si>
  <si>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</si>
  <si>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</si>
  <si>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</si>
  <si>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</si>
  <si>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</si>
  <si>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</si>
  <si>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</si>
  <si>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</si>
  <si>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</si>
  <si>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</si>
  <si>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</si>
  <si>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</si>
  <si>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</si>
  <si>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</si>
  <si>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</si>
  <si>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</si>
  <si>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</si>
  <si>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</si>
  <si>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</si>
  <si>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</si>
  <si>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</si>
  <si>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</si>
  <si>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</si>
  <si>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</si>
  <si>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</si>
  <si>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</si>
  <si>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</si>
  <si>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</si>
  <si>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</si>
  <si>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</si>
  <si>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</si>
  <si>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</si>
  <si>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</si>
  <si>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</si>
  <si>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</si>
  <si>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</si>
  <si>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</si>
  <si>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</si>
  <si>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</si>
  <si>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</si>
  <si>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</si>
  <si>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</si>
  <si>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</si>
  <si>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</si>
  <si>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</si>
  <si>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</si>
  <si>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</si>
  <si>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</si>
  <si>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</si>
  <si>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</si>
  <si>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</si>
  <si>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</si>
  <si>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</si>
  <si>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</si>
  <si>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</si>
  <si>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</si>
  <si>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</si>
  <si>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</si>
  <si>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</si>
  <si>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</si>
  <si>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</si>
  <si>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</si>
  <si>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</si>
  <si>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</si>
  <si>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</si>
  <si>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</si>
  <si>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</si>
  <si>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</si>
  <si>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</si>
  <si>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</si>
  <si>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</si>
  <si>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</si>
  <si>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</si>
  <si>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</si>
  <si>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</si>
  <si>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</si>
  <si>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</si>
  <si>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</si>
  <si>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</si>
  <si>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</si>
  <si>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</si>
  <si>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</si>
  <si>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</si>
  <si>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</si>
  <si>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</si>
  <si>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</si>
  <si>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</si>
  <si>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</si>
  <si>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</si>
  <si>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</si>
  <si>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</si>
  <si>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</si>
  <si>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</si>
  <si>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</si>
  <si>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</si>
  <si>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</si>
  <si>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</si>
  <si>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</si>
  <si>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</si>
  <si>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</si>
  <si>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</si>
  <si>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</si>
  <si>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</si>
  <si>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</si>
  <si>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</si>
  <si>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</si>
  <si>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</si>
  <si>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</si>
  <si>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</si>
  <si>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</si>
  <si>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</si>
  <si>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</si>
  <si>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</si>
  <si>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</si>
  <si>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</si>
  <si>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</si>
  <si>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</si>
  <si>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</si>
  <si>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</si>
  <si>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</si>
  <si>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</si>
  <si>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</si>
  <si>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</si>
  <si>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</si>
  <si>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</si>
  <si>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</si>
  <si>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</si>
  <si>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</si>
  <si>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</si>
  <si>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</si>
  <si>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</si>
  <si>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</si>
  <si>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</si>
  <si>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</si>
  <si>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</si>
  <si>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</si>
  <si>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</si>
  <si>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</si>
  <si>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</si>
  <si>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</si>
  <si>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</si>
  <si>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</si>
  <si>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</si>
  <si>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</si>
  <si>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</si>
  <si>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</si>
  <si>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</si>
  <si>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</si>
  <si>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</si>
  <si>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</si>
  <si>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</si>
  <si>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</si>
  <si>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</si>
  <si>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</si>
  <si>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</si>
  <si>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</si>
  <si>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</si>
  <si>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</si>
  <si>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</si>
  <si>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</si>
  <si>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</si>
  <si>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</si>
  <si>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</si>
  <si>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</si>
  <si>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</si>
  <si>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</si>
  <si>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</si>
  <si>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</si>
  <si>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</si>
  <si>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</si>
  <si>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</si>
  <si>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</si>
  <si>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</si>
  <si>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</si>
  <si>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</si>
  <si>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</si>
  <si>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</si>
  <si>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</si>
  <si>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</si>
  <si>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</si>
  <si>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</si>
  <si>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</si>
  <si>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</si>
  <si>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</si>
  <si>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</si>
  <si>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</si>
  <si>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</si>
  <si>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</si>
  <si>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</si>
  <si>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</si>
  <si>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</si>
  <si>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</si>
  <si>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</si>
  <si>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</si>
  <si>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</si>
  <si>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</si>
  <si>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</si>
  <si>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</si>
  <si>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</si>
  <si>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</si>
  <si>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</si>
  <si>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</si>
  <si>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</si>
  <si>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</si>
  <si>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</si>
  <si>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</si>
  <si>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</si>
  <si>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</si>
  <si>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</si>
  <si>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</si>
  <si>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</si>
  <si>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</si>
  <si>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</si>
  <si>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</si>
  <si>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</si>
  <si>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</si>
  <si>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</si>
  <si>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</si>
  <si>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</si>
  <si>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</si>
  <si>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</si>
  <si>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</si>
  <si>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</si>
  <si>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</si>
  <si>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</si>
  <si>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</si>
  <si>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</si>
  <si>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</si>
  <si>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</si>
  <si>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</si>
  <si>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</si>
  <si>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</si>
  <si>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</si>
  <si>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</si>
  <si>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</si>
  <si>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</si>
  <si>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</si>
  <si>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</si>
  <si>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</si>
  <si>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</si>
  <si>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</si>
  <si>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</si>
  <si>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</si>
  <si>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</si>
  <si>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</si>
  <si>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</si>
  <si>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</si>
  <si>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</si>
  <si>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</si>
  <si>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</si>
  <si>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</si>
  <si>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</si>
  <si>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</si>
  <si>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</si>
  <si>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</si>
  <si>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</si>
  <si>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</si>
  <si>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</si>
  <si>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</si>
  <si>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</si>
  <si>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</si>
  <si>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</si>
  <si>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</si>
  <si>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</si>
  <si>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</si>
  <si>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</si>
  <si>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</si>
  <si>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</si>
  <si>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</si>
  <si>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</si>
  <si>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</si>
  <si>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</si>
  <si>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</si>
  <si>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</si>
  <si>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</si>
  <si>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</si>
  <si>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</si>
  <si>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</si>
  <si>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</si>
  <si>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</si>
  <si>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</si>
  <si>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</si>
  <si>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</si>
  <si>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</si>
  <si>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</si>
  <si>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</si>
  <si>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</si>
  <si>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</si>
  <si>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</si>
  <si>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</si>
  <si>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</si>
  <si>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</si>
  <si>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</si>
  <si>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</si>
  <si>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</si>
  <si>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</si>
  <si>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</si>
  <si>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</si>
  <si>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</si>
  <si>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</si>
  <si>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</si>
  <si>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</si>
  <si>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</si>
  <si>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</si>
  <si>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</si>
  <si>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</si>
  <si>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</si>
  <si>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</si>
  <si>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</si>
  <si>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</si>
  <si>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</si>
  <si>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</si>
  <si>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</si>
  <si>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</si>
  <si>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</si>
  <si>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</si>
  <si>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</si>
  <si>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</si>
  <si>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</si>
  <si>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</si>
  <si>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</si>
  <si>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</si>
  <si>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</si>
  <si>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</si>
  <si>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</si>
  <si>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</si>
  <si>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</si>
  <si>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</si>
  <si>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</si>
  <si>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</si>
  <si>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</si>
  <si>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</si>
  <si>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</si>
  <si>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</si>
  <si>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</si>
  <si>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</si>
  <si>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</si>
  <si>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</si>
  <si>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</si>
  <si>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</si>
  <si>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</si>
  <si>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</si>
  <si>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</si>
  <si>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</si>
  <si>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</si>
  <si>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</si>
  <si>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</si>
  <si>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</si>
  <si>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</si>
  <si>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</si>
  <si>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</si>
  <si>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</si>
  <si>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</si>
  <si>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</si>
  <si>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</si>
  <si>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</si>
  <si>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</si>
  <si>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</si>
  <si>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</si>
  <si>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</si>
  <si>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</si>
  <si>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</si>
  <si>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</si>
  <si>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</si>
  <si>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</si>
  <si>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</si>
  <si>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</si>
  <si>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</si>
  <si>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</si>
  <si>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</si>
  <si>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</si>
  <si>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</si>
  <si>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</si>
  <si>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</si>
  <si>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</si>
  <si>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</si>
  <si>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</si>
  <si>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</si>
  <si>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</si>
  <si>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</si>
  <si>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</si>
  <si>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</si>
  <si>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</si>
  <si>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</si>
  <si>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</si>
  <si>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</si>
  <si>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</si>
  <si>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</si>
  <si>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</si>
  <si>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</si>
  <si>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</si>
  <si>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</si>
  <si>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</si>
  <si>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</si>
  <si>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</si>
  <si>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</si>
  <si>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</si>
  <si>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</si>
  <si>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</si>
  <si>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</si>
  <si>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</si>
  <si>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</si>
  <si>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</si>
  <si>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</si>
  <si>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</si>
  <si>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</si>
  <si>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</si>
  <si>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</si>
  <si>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</si>
  <si>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</si>
  <si>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</si>
  <si>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</si>
  <si>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</si>
  <si>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</si>
  <si>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</si>
  <si>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</si>
  <si>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</si>
  <si>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</si>
  <si>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</si>
  <si>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</si>
  <si>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</si>
  <si>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</si>
  <si>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</si>
  <si>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</si>
  <si>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</si>
  <si>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</si>
  <si>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</si>
  <si>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</si>
  <si>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</si>
  <si>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</si>
  <si>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</si>
  <si>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</si>
  <si>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</si>
  <si>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</si>
  <si>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</si>
  <si>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</si>
  <si>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</si>
  <si>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</si>
  <si>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</si>
  <si>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</si>
  <si>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</si>
  <si>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</si>
  <si>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</si>
  <si>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</si>
  <si>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</si>
  <si>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</si>
  <si>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</si>
  <si>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</si>
  <si>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</si>
  <si>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</si>
  <si>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</si>
  <si>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</si>
  <si>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</si>
  <si>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</si>
  <si>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</si>
  <si>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</si>
  <si>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</si>
  <si>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</si>
  <si>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</si>
  <si>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</si>
  <si>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</si>
  <si>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</si>
  <si>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</si>
  <si>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</si>
  <si>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</si>
  <si>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</si>
  <si>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</si>
  <si>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</si>
  <si>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</si>
  <si>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</si>
  <si>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</si>
  <si>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</si>
  <si>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</si>
  <si>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</si>
  <si>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</si>
  <si>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</si>
  <si>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</si>
  <si>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</si>
  <si>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</si>
  <si>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</si>
  <si>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</si>
  <si>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</si>
  <si>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</si>
  <si>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</si>
  <si>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</si>
  <si>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</si>
  <si>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</si>
  <si>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</si>
  <si>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</si>
  <si>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</si>
  <si>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</si>
  <si>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</si>
  <si>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</si>
  <si>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</si>
  <si>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</si>
  <si>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</si>
  <si>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</si>
  <si>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</si>
  <si>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</si>
  <si>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</si>
  <si>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</si>
  <si>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</si>
  <si>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</si>
  <si>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</si>
  <si>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</si>
  <si>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</si>
  <si>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</si>
  <si>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</si>
  <si>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</si>
  <si>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</si>
  <si>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</si>
  <si>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</si>
  <si>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</si>
  <si>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</si>
  <si>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</si>
  <si>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</si>
  <si>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</si>
  <si>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</si>
  <si>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</si>
  <si>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</si>
  <si>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</si>
  <si>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</si>
  <si>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</si>
  <si>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</si>
  <si>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</si>
  <si>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</si>
  <si>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</si>
  <si>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</si>
  <si>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</si>
  <si>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</si>
  <si>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</si>
  <si>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</si>
  <si>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</si>
  <si>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</si>
  <si>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</si>
  <si>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</si>
  <si>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</si>
  <si>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</si>
  <si>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</si>
  <si>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</si>
  <si>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</si>
  <si>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</si>
  <si>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</si>
  <si>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</si>
  <si>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</si>
  <si>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</si>
  <si>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</si>
  <si>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</si>
  <si>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</si>
  <si>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</si>
  <si>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</si>
  <si>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</si>
  <si>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</si>
  <si>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</si>
  <si>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</si>
  <si>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</si>
  <si>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</si>
  <si>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</si>
  <si>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</si>
  <si>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</si>
  <si>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</si>
  <si>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</si>
  <si>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</si>
  <si>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</si>
  <si>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</si>
  <si>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</si>
  <si>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</si>
  <si>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</si>
  <si>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</si>
  <si>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</si>
  <si>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</si>
  <si>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</si>
  <si>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</si>
  <si>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</si>
  <si>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</si>
  <si>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</si>
  <si>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</si>
  <si>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</si>
  <si>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</si>
  <si>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</si>
  <si>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</si>
  <si>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</si>
  <si>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</si>
  <si>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</si>
  <si>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</si>
  <si>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</si>
  <si>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</si>
  <si>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</si>
  <si>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</si>
  <si>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</si>
  <si>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</si>
  <si>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</si>
  <si>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</si>
  <si>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</si>
  <si>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</si>
  <si>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</si>
  <si>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</si>
  <si>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</si>
  <si>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</si>
  <si>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</si>
  <si>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</si>
  <si>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</si>
  <si>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</si>
  <si>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</si>
  <si>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</si>
  <si>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</si>
  <si>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</si>
  <si>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</si>
  <si>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</si>
  <si>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</si>
  <si>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</si>
  <si>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</si>
  <si>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</si>
  <si>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</si>
  <si>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</si>
  <si>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</si>
  <si>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</si>
  <si>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</si>
  <si>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</si>
  <si>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</si>
  <si>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</si>
  <si>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</si>
  <si>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</si>
  <si>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</si>
  <si>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</si>
  <si>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</si>
  <si>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</si>
  <si>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</si>
  <si>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</si>
  <si>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</si>
  <si>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</si>
  <si>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</si>
  <si>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</si>
  <si>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</si>
  <si>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</si>
  <si>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</si>
  <si>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</si>
  <si>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</si>
  <si>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</si>
  <si>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</si>
  <si>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</si>
  <si>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</si>
  <si>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</si>
  <si>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</si>
  <si>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</si>
  <si>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</si>
  <si>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</si>
  <si>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</si>
  <si>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</si>
  <si>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</si>
  <si>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</si>
  <si>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</si>
  <si>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</si>
  <si>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</si>
  <si>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</si>
  <si>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</si>
  <si>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</si>
  <si>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</si>
  <si>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</si>
  <si>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</si>
  <si>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</si>
  <si>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</si>
  <si>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</si>
  <si>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</si>
  <si>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</si>
  <si>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</si>
  <si>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</si>
  <si>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</si>
  <si>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</si>
  <si>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</si>
  <si>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</si>
  <si>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</si>
  <si>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</si>
  <si>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</si>
  <si>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</si>
  <si>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</si>
  <si>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</si>
  <si>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</si>
  <si>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</si>
  <si>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</si>
  <si>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</si>
  <si>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</si>
  <si>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</si>
  <si>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</si>
  <si>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</si>
  <si>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</si>
  <si>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</si>
  <si>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</si>
  <si>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</si>
  <si>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</si>
  <si>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</si>
  <si>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</si>
  <si>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</si>
  <si>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</si>
  <si>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</si>
  <si>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</si>
  <si>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</si>
  <si>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</si>
  <si>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</si>
  <si>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</si>
  <si>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</si>
  <si>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</si>
  <si>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</si>
  <si>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</si>
  <si>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</si>
  <si>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</si>
  <si>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</si>
  <si>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</si>
  <si>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</si>
  <si>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</si>
  <si>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</si>
  <si>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</si>
  <si>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</si>
  <si>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</si>
  <si>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</si>
  <si>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</si>
  <si>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</si>
  <si>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</si>
  <si>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</si>
  <si>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</si>
  <si>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</si>
  <si>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</si>
  <si>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</si>
  <si>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</si>
  <si>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</si>
  <si>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</si>
  <si>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</si>
  <si>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</si>
  <si>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</si>
  <si>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</si>
  <si>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</si>
  <si>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</si>
  <si>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</si>
  <si>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</si>
  <si>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</si>
  <si>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</si>
  <si>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</si>
  <si>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</si>
  <si>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</si>
  <si>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</si>
  <si>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</si>
  <si>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</si>
  <si>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</si>
  <si>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</si>
  <si>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</si>
  <si>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</si>
  <si>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</si>
  <si>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</si>
  <si>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</si>
  <si>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</si>
  <si>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</si>
  <si>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</si>
  <si>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</si>
  <si>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</si>
  <si>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</si>
  <si>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</si>
  <si>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</si>
  <si>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</si>
  <si>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</si>
  <si>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</si>
  <si>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</si>
  <si>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</si>
  <si>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</si>
  <si>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</si>
  <si>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</si>
  <si>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</si>
  <si>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</si>
  <si>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</si>
  <si>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</si>
  <si>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</si>
  <si>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</si>
  <si>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</si>
  <si>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</si>
  <si>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</si>
  <si>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</si>
  <si>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</si>
  <si>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</si>
  <si>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</si>
  <si>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</si>
  <si>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</si>
  <si>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</si>
  <si>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</si>
  <si>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</si>
  <si>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</si>
  <si>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</si>
  <si>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</si>
  <si>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</si>
  <si>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</si>
  <si>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</si>
  <si>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</si>
  <si>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</si>
  <si>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</si>
  <si>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</si>
  <si>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</si>
  <si>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</si>
  <si>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</si>
  <si>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</si>
  <si>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</si>
  <si>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</si>
  <si>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</si>
  <si>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</si>
  <si>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</si>
  <si>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</si>
  <si>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</si>
  <si>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</si>
  <si>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</si>
  <si>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</si>
  <si>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</si>
  <si>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</si>
  <si>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</si>
  <si>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</si>
  <si>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</si>
  <si>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</si>
  <si>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</si>
  <si>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</si>
  <si>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</si>
  <si>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</si>
  <si>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</si>
  <si>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</si>
  <si>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</si>
  <si>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</si>
  <si>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</si>
  <si>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</si>
  <si>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</si>
  <si>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</si>
  <si>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</si>
  <si>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</si>
  <si>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</si>
  <si>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</si>
  <si>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</si>
  <si>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</si>
  <si>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</si>
  <si>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</si>
  <si>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</si>
  <si>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</si>
  <si>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</si>
  <si>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</si>
  <si>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</si>
  <si>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</si>
  <si>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</si>
  <si>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</si>
  <si>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</si>
  <si>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</si>
  <si>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</si>
  <si>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</si>
  <si>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</si>
  <si>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</si>
  <si>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</si>
  <si>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</si>
  <si>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</si>
  <si>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</si>
  <si>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</si>
  <si>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</si>
  <si>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</si>
  <si>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</si>
  <si>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</si>
  <si>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</si>
  <si>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</si>
  <si>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</si>
  <si>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</si>
  <si>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</si>
  <si>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</si>
  <si>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</si>
  <si>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</si>
  <si>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</si>
  <si>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</si>
  <si>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</si>
  <si>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</si>
  <si>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</si>
  <si>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</si>
  <si>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</si>
  <si>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</si>
  <si>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</si>
  <si>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</si>
  <si>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</si>
  <si>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</si>
  <si>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</si>
  <si>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</si>
  <si>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</si>
  <si>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</si>
  <si>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</si>
  <si>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</si>
  <si>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</si>
  <si>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</si>
  <si>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</si>
  <si>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</si>
  <si>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</si>
  <si>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</si>
  <si>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</si>
  <si>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</si>
  <si>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</si>
  <si>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</si>
  <si>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</si>
  <si>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</si>
  <si>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</si>
  <si>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</si>
  <si>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</si>
  <si>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</si>
  <si>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</si>
  <si>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</si>
  <si>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</si>
  <si>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</si>
  <si>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</si>
  <si>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</si>
  <si>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</si>
  <si>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</si>
  <si>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</si>
  <si>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</si>
  <si>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</si>
  <si>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</si>
  <si>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</si>
  <si>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</si>
  <si>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</si>
  <si>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</si>
  <si>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</si>
  <si>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</si>
  <si>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</si>
  <si>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</si>
  <si>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</si>
  <si>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</si>
  <si>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</si>
  <si>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</si>
  <si>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</si>
  <si>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</si>
  <si>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</si>
  <si>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</si>
  <si>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</si>
  <si>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</si>
  <si>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</si>
  <si>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</si>
  <si>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</si>
  <si>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</si>
  <si>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</si>
  <si>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</si>
  <si>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</si>
  <si>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</si>
  <si>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</si>
  <si>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</si>
  <si>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</si>
  <si>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</si>
  <si>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</si>
  <si>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</si>
  <si>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</si>
  <si>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</si>
  <si>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</si>
  <si>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</si>
  <si>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</si>
  <si>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</si>
  <si>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</si>
  <si>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</si>
  <si>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</si>
  <si>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</si>
  <si>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</si>
  <si>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</si>
  <si>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</si>
  <si>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</si>
  <si>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</si>
  <si>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</si>
  <si>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</si>
  <si>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</si>
  <si>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</si>
  <si>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</si>
  <si>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</si>
  <si>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</si>
  <si>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</si>
  <si>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</si>
  <si>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</si>
  <si>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</si>
  <si>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</si>
  <si>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</si>
  <si>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</si>
  <si>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</si>
  <si>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</si>
  <si>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</si>
  <si>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</si>
  <si>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</si>
  <si>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</si>
  <si>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</si>
  <si>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</si>
  <si>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</si>
  <si>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</si>
  <si>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</si>
  <si>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</si>
  <si>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</si>
  <si>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</si>
  <si>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</si>
  <si>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</si>
  <si>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</si>
  <si>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</si>
  <si>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</si>
  <si>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</si>
  <si>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</si>
  <si>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</si>
  <si>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</si>
  <si>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</si>
  <si>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</si>
  <si>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</si>
  <si>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</si>
  <si>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</si>
  <si>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</si>
  <si>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</si>
  <si>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</si>
  <si>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</si>
  <si>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</si>
  <si>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</si>
  <si>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</si>
  <si>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</si>
  <si>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</si>
  <si>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</si>
  <si>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</si>
  <si>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</si>
  <si>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</si>
  <si>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</si>
  <si>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</si>
  <si>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</si>
  <si>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</si>
  <si>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</si>
  <si>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</si>
  <si>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</si>
  <si>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</si>
  <si>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</si>
  <si>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</si>
  <si>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</si>
  <si>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</si>
  <si>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</si>
  <si>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</si>
  <si>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</si>
  <si>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</si>
  <si>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</si>
  <si>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</si>
  <si>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</si>
  <si>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</si>
  <si>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</si>
  <si>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</si>
  <si>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</si>
  <si>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</si>
  <si>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</si>
  <si>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</si>
  <si>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</si>
  <si>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</si>
  <si>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</si>
  <si>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</si>
  <si>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</si>
  <si>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</si>
  <si>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</si>
  <si>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</si>
  <si>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</si>
  <si>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</si>
  <si>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</si>
  <si>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</si>
  <si>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</si>
  <si>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</si>
  <si>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</si>
  <si>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</si>
  <si>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</si>
  <si>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</si>
  <si>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</si>
  <si>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</si>
  <si>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</si>
  <si>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</si>
  <si>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</si>
  <si>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</si>
  <si>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</si>
  <si>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</si>
  <si>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</si>
  <si>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</si>
  <si>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</si>
  <si>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</si>
  <si>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</si>
  <si>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</si>
  <si>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</si>
  <si>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</si>
  <si>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</si>
  <si>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</si>
  <si>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</si>
  <si>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</si>
  <si>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</si>
  <si>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</si>
  <si>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</si>
  <si>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</si>
  <si>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</si>
  <si>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</si>
  <si>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</si>
  <si>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</si>
  <si>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</si>
  <si>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</si>
  <si>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</si>
  <si>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</si>
  <si>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</si>
  <si>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</si>
  <si>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</si>
  <si>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</si>
  <si>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</si>
  <si>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</si>
  <si>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</si>
  <si>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</si>
  <si>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</si>
  <si>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</si>
  <si>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</si>
  <si>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</si>
  <si>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</si>
  <si>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</si>
  <si>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</si>
  <si>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</si>
  <si>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</si>
  <si>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</si>
  <si>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</si>
  <si>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</si>
  <si>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</si>
  <si>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</si>
  <si>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</si>
  <si>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</si>
  <si>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</si>
  <si>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</si>
  <si>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</si>
  <si>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</si>
  <si>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</si>
  <si>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</si>
  <si>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</si>
  <si>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</si>
  <si>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</si>
  <si>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</si>
  <si>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</si>
  <si>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</si>
  <si>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</si>
  <si>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</si>
  <si>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</si>
  <si>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</si>
  <si>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</si>
  <si>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</si>
  <si>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</si>
  <si>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</si>
  <si>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</si>
  <si>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</si>
  <si>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</si>
  <si>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</si>
  <si>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</si>
  <si>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</si>
  <si>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</si>
  <si>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</si>
  <si>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</si>
  <si>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</si>
  <si>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</si>
  <si>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</si>
  <si>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</si>
  <si>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</si>
  <si>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</si>
  <si>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</si>
  <si>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</si>
  <si>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</si>
  <si>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</si>
  <si>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</si>
  <si>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</si>
  <si>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</si>
  <si>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</si>
  <si>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</si>
  <si>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</si>
  <si>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</si>
  <si>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</si>
  <si>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</si>
  <si>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</si>
  <si>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</si>
  <si>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</si>
  <si>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</si>
  <si>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</si>
  <si>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</si>
  <si>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</si>
  <si>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</si>
  <si>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</si>
  <si>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</si>
  <si>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</si>
  <si>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</si>
  <si>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</si>
  <si>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</si>
  <si>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</si>
  <si>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</si>
  <si>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</si>
  <si>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</si>
  <si>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</si>
  <si>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</si>
  <si>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</si>
  <si>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</si>
  <si>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</si>
  <si>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</si>
  <si>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</si>
  <si>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</si>
  <si>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</si>
  <si>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</si>
  <si>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</si>
  <si>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</si>
  <si>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</si>
  <si>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</si>
  <si>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</si>
  <si>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</si>
  <si>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</si>
  <si>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</si>
  <si>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</si>
  <si>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</si>
  <si>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</si>
  <si>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</si>
  <si>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</si>
  <si>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</si>
  <si>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</si>
  <si>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</si>
  <si>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</si>
  <si>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</si>
  <si>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</si>
  <si>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</si>
  <si>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</si>
  <si>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</si>
  <si>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</si>
  <si>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</si>
  <si>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</si>
  <si>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</si>
  <si>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</si>
  <si>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</si>
  <si>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</si>
  <si>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</si>
  <si>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</si>
  <si>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</si>
  <si>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</si>
  <si>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</si>
  <si>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</si>
  <si>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</si>
  <si>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</si>
  <si>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</si>
  <si>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</si>
  <si>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</si>
  <si>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</si>
  <si>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</si>
  <si>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</si>
  <si>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</si>
  <si>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</si>
  <si>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</si>
  <si>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</si>
  <si>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</si>
  <si>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</si>
  <si>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</si>
  <si>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</si>
  <si>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</si>
  <si>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</si>
  <si>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</si>
  <si>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</si>
  <si>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</si>
  <si>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</si>
  <si>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</si>
  <si>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</si>
  <si>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</si>
  <si>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</si>
  <si>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</si>
  <si>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</si>
  <si>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</si>
  <si>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</si>
  <si>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</si>
  <si>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</si>
  <si>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</si>
  <si>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</si>
  <si>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</si>
  <si>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</si>
  <si>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</si>
  <si>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</si>
  <si>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</si>
  <si>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</si>
  <si>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</si>
  <si>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</si>
  <si>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</si>
  <si>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</si>
  <si>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</si>
  <si>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</si>
  <si>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</si>
  <si>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</si>
  <si>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</si>
  <si>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</si>
  <si>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</si>
  <si>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</si>
  <si>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</si>
  <si>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</si>
  <si>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</si>
  <si>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</si>
  <si>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</si>
  <si>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</si>
  <si>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</si>
  <si>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</si>
  <si>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</si>
  <si>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</si>
  <si>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</si>
  <si>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</si>
  <si>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</si>
  <si>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</si>
  <si>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</si>
  <si>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</si>
  <si>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</si>
  <si>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</si>
  <si>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</si>
  <si>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</si>
  <si>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</si>
  <si>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</si>
  <si>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</si>
  <si>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</si>
  <si>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</si>
  <si>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</si>
  <si>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</si>
  <si>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</si>
  <si>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</si>
  <si>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</si>
  <si>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</si>
  <si>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</si>
  <si>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</si>
  <si>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</si>
  <si>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</si>
  <si>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</si>
  <si>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</si>
  <si>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</si>
  <si>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</si>
  <si>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</si>
  <si>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</si>
  <si>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</si>
  <si>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</si>
  <si>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</si>
  <si>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</si>
  <si>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</si>
  <si>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</si>
  <si>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</si>
  <si>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</si>
  <si>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</si>
  <si>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</si>
  <si>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</si>
  <si>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</si>
  <si>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</si>
  <si>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</si>
  <si>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</si>
  <si>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</si>
  <si>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</si>
  <si>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</si>
  <si>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</si>
  <si>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</si>
  <si>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</si>
  <si>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</si>
  <si>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</si>
  <si>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</si>
  <si>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</si>
  <si>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</si>
  <si>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</si>
  <si>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</si>
  <si>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</si>
  <si>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</si>
  <si>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</si>
  <si>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</si>
  <si>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</si>
  <si>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</si>
  <si>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</si>
  <si>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</si>
  <si>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</si>
  <si>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</si>
  <si>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</si>
  <si>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</si>
  <si>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</si>
  <si>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</si>
  <si>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</si>
  <si>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</si>
  <si>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</si>
  <si>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</si>
  <si>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</si>
  <si>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</si>
  <si>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</si>
  <si>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</si>
  <si>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</si>
  <si>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</si>
  <si>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</si>
  <si>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</si>
  <si>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</si>
  <si>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</si>
  <si>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</si>
  <si>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</si>
  <si>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</si>
  <si>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</si>
  <si>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</si>
  <si>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</si>
  <si>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</si>
  <si>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</si>
  <si>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</si>
  <si>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</si>
  <si>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</si>
  <si>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</si>
  <si>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</si>
  <si>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</si>
  <si>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</si>
  <si>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</si>
  <si>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</si>
  <si>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</si>
  <si>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</si>
  <si>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</si>
  <si>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</si>
  <si>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</si>
  <si>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</si>
  <si>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</si>
  <si>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</si>
  <si>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</si>
  <si>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</si>
  <si>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</si>
  <si>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</si>
  <si>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</si>
  <si>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</si>
  <si>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</si>
  <si>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</si>
  <si>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</si>
  <si>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</si>
  <si>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</si>
  <si>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</si>
  <si>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</si>
  <si>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</si>
  <si>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</si>
  <si>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</si>
  <si>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</si>
  <si>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</si>
  <si>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</si>
  <si>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</si>
  <si>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</si>
  <si>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</si>
  <si>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</si>
  <si>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</si>
  <si>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</si>
  <si>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</si>
  <si>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</si>
  <si>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</si>
  <si>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</si>
  <si>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</si>
  <si>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</si>
  <si>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</si>
  <si>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</si>
  <si>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</si>
  <si>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</si>
  <si>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</si>
  <si>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</si>
  <si>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</si>
  <si>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</si>
  <si>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</si>
  <si>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</si>
  <si>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</si>
  <si>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</si>
  <si>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</si>
  <si>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</si>
  <si>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</si>
  <si>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</si>
  <si>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</si>
  <si>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</si>
  <si>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</si>
  <si>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</si>
  <si>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</si>
  <si>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</si>
  <si>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</si>
  <si>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</si>
  <si>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</si>
  <si>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</si>
  <si>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</si>
  <si>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</si>
  <si>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</si>
  <si>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</si>
  <si>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</si>
  <si>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</si>
  <si>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</si>
  <si>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</si>
  <si>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</si>
  <si>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</si>
  <si>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</si>
  <si>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</si>
  <si>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</si>
  <si>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</si>
  <si>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</si>
  <si>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</si>
  <si>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</si>
  <si>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</si>
  <si>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</si>
  <si>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</si>
  <si>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</si>
  <si>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</si>
  <si>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</si>
  <si>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</si>
  <si>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</si>
  <si>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</si>
  <si>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</si>
  <si>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</si>
  <si>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</si>
  <si>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</si>
  <si>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</si>
  <si>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</si>
  <si>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</si>
  <si>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</si>
  <si>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</si>
  <si>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</si>
  <si>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</si>
  <si>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</si>
  <si>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</si>
  <si>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</si>
  <si>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</si>
  <si>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</si>
  <si>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</si>
  <si>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</si>
  <si>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</si>
  <si>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</si>
  <si>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</si>
  <si>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</si>
  <si>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</si>
  <si>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</si>
  <si>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</si>
  <si>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</si>
  <si>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</si>
  <si>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</si>
  <si>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</si>
  <si>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</si>
  <si>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</si>
  <si>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</si>
  <si>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</si>
  <si>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</si>
  <si>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</si>
  <si>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</si>
  <si>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</si>
  <si>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</si>
  <si>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</si>
  <si>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</si>
  <si>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</si>
  <si>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</si>
  <si>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</si>
  <si>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</si>
  <si>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</si>
  <si>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</si>
  <si>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</si>
  <si>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</si>
  <si>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</si>
  <si>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</si>
  <si>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</si>
  <si>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</si>
  <si>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</si>
  <si>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</si>
  <si>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</si>
  <si>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</si>
  <si>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</si>
  <si>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</si>
  <si>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</si>
  <si>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</si>
  <si>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</si>
  <si>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</si>
  <si>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</si>
  <si>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</si>
  <si>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</si>
  <si>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</si>
  <si>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</si>
  <si>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</si>
  <si>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</si>
  <si>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</si>
  <si>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</si>
  <si>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</si>
  <si>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</si>
  <si>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</si>
  <si>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</si>
  <si>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</si>
  <si>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</si>
  <si>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</si>
  <si>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</si>
  <si>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</si>
  <si>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</si>
  <si>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</si>
  <si>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</si>
  <si>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</si>
  <si>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</si>
  <si>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</si>
  <si>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</si>
  <si>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</si>
  <si>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</si>
  <si>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</si>
  <si>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</si>
  <si>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</si>
  <si>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</si>
  <si>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</si>
  <si>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</si>
  <si>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</si>
  <si>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</si>
  <si>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</si>
  <si>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</si>
  <si>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</si>
  <si>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</si>
  <si>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</si>
  <si>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</si>
  <si>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</si>
  <si>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</si>
  <si>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</si>
  <si>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</si>
  <si>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</si>
  <si>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</si>
  <si>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</si>
  <si>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</si>
  <si>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</si>
  <si>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</si>
  <si>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</si>
  <si>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</si>
  <si>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</si>
  <si>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</si>
  <si>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</si>
  <si>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</si>
  <si>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</si>
  <si>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</si>
  <si>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</si>
  <si>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</si>
  <si>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</si>
  <si>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</si>
  <si>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</si>
  <si>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</si>
  <si>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</si>
  <si>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</si>
  <si>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</si>
  <si>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</si>
  <si>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</si>
  <si>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</si>
  <si>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</si>
  <si>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</si>
  <si>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</si>
  <si>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</si>
  <si>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</si>
  <si>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</si>
  <si>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</si>
  <si>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</si>
  <si>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</si>
  <si>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</si>
  <si>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</si>
  <si>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</si>
  <si>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</si>
  <si>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</si>
  <si>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</si>
  <si>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</si>
  <si>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</si>
  <si>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</si>
  <si>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</si>
  <si>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</si>
  <si>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</si>
  <si>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</si>
  <si>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</si>
  <si>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</si>
  <si>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</si>
  <si>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</si>
  <si>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</si>
  <si>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</si>
  <si>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</si>
  <si>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</si>
  <si>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</si>
  <si>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</si>
  <si>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</si>
  <si>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</si>
  <si>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</si>
  <si>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</si>
  <si>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</si>
  <si>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</si>
  <si>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</si>
  <si>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</si>
  <si>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</si>
  <si>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</si>
  <si>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</si>
  <si>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</si>
  <si>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</si>
  <si>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</si>
  <si>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</si>
  <si>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</si>
  <si>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</si>
  <si>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</si>
  <si>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</si>
  <si>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</si>
  <si>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</si>
  <si>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</si>
  <si>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</si>
  <si>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</si>
  <si>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</si>
  <si>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</si>
  <si>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</si>
  <si>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</si>
  <si>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</si>
  <si>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</si>
  <si>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</si>
  <si>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</si>
  <si>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</si>
  <si>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</si>
  <si>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</si>
  <si>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</si>
  <si>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</si>
  <si>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</si>
  <si>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</si>
  <si>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</si>
  <si>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</si>
  <si>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</si>
  <si>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</si>
  <si>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</si>
  <si>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</si>
  <si>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</si>
  <si>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</si>
  <si>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</si>
  <si>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</si>
  <si>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</si>
  <si>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</si>
  <si>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</si>
  <si>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</si>
  <si>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</si>
  <si>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</si>
  <si>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</si>
  <si>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</si>
  <si>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</si>
  <si>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</si>
  <si>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</si>
  <si>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</si>
  <si>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</si>
  <si>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</si>
  <si>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</si>
  <si>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</si>
  <si>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</si>
  <si>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</si>
  <si>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</si>
  <si>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</si>
  <si>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</si>
  <si>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</si>
  <si>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</si>
  <si>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</si>
  <si>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</si>
  <si>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</si>
  <si>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</si>
  <si>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</si>
  <si>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</si>
  <si>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</si>
  <si>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</si>
  <si>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</si>
  <si>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</si>
  <si>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</si>
  <si>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</si>
  <si>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</si>
  <si>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</si>
  <si>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</si>
  <si>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</si>
  <si>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</si>
  <si>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</si>
  <si>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</si>
  <si>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</si>
  <si>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</si>
  <si>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</si>
  <si>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</si>
  <si>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</si>
  <si>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</si>
  <si>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</si>
  <si>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</si>
  <si>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</si>
  <si>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</si>
  <si>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</si>
  <si>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</si>
  <si>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</si>
  <si>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</si>
  <si>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</si>
  <si>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</si>
  <si>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</si>
  <si>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</si>
  <si>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</si>
  <si>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</si>
  <si>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</si>
  <si>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</si>
  <si>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</si>
  <si>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</si>
  <si>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</si>
  <si>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</si>
  <si>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</si>
  <si>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</si>
  <si>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</si>
  <si>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</si>
  <si>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</si>
  <si>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</si>
  <si>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</si>
  <si>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</si>
  <si>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</si>
  <si>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</si>
  <si>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</si>
  <si>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</si>
  <si>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</si>
  <si>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</si>
  <si>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</si>
  <si>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</si>
  <si>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</si>
  <si>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</si>
  <si>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</si>
  <si>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</si>
  <si>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</si>
  <si>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</si>
  <si>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</si>
  <si>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</si>
  <si>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</si>
  <si>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</si>
  <si>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</si>
  <si>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</si>
  <si>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</si>
  <si>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</si>
  <si>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</si>
  <si>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</si>
  <si>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</si>
  <si>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</si>
  <si>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</si>
  <si>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</si>
  <si>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</si>
  <si>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</si>
  <si>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</si>
  <si>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</si>
  <si>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</si>
  <si>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</si>
  <si>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</si>
  <si>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</si>
  <si>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</si>
  <si>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</si>
  <si>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</si>
  <si>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</si>
  <si>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</si>
  <si>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</si>
  <si>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</si>
  <si>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</si>
  <si>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</si>
  <si>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</si>
  <si>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</si>
  <si>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</si>
  <si>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</si>
  <si>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</si>
  <si>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</si>
  <si>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</si>
  <si>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</si>
  <si>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</si>
  <si>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</si>
  <si>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</si>
  <si>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</si>
  <si>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</si>
  <si>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</si>
  <si>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</si>
  <si>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</si>
  <si>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</si>
  <si>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</si>
  <si>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</si>
  <si>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</si>
  <si>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</si>
  <si>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</si>
  <si>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</si>
  <si>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</si>
  <si>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</si>
  <si>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</si>
  <si>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</si>
  <si>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</si>
  <si>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</si>
  <si>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</si>
  <si>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</si>
  <si>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</si>
  <si>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</si>
  <si>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</si>
  <si>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</si>
  <si>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</si>
  <si>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</si>
  <si>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</si>
  <si>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</si>
  <si>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</si>
  <si>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</si>
  <si>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</si>
  <si>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</si>
  <si>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</si>
  <si>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</si>
  <si>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</si>
  <si>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</si>
  <si>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</si>
  <si>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</si>
  <si>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</si>
  <si>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</si>
  <si>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</si>
  <si>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</si>
  <si>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</si>
  <si>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</si>
  <si>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</si>
  <si>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</si>
  <si>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</si>
  <si>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</si>
  <si>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</si>
  <si>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</si>
  <si>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</si>
  <si>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</si>
  <si>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</si>
  <si>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</si>
  <si>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</si>
  <si>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</si>
  <si>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</si>
  <si>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</si>
  <si>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</si>
  <si>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</si>
  <si>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</si>
  <si>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</si>
  <si>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</si>
  <si>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</si>
  <si>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</si>
  <si>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</si>
  <si>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</si>
  <si>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</si>
  <si>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</si>
  <si>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</si>
  <si>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</si>
  <si>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</si>
  <si>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</si>
  <si>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</si>
  <si>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</si>
  <si>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</si>
  <si>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</si>
  <si>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</si>
  <si>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</si>
  <si>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</si>
  <si>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</si>
  <si>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</si>
  <si>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</si>
  <si>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</si>
  <si>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</si>
  <si>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</si>
  <si>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</si>
  <si>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</si>
  <si>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</si>
  <si>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</si>
  <si>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</si>
  <si>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</si>
  <si>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</si>
  <si>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</si>
  <si>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</si>
  <si>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</si>
  <si>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</si>
  <si>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</si>
  <si>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</si>
  <si>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</si>
  <si>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</si>
  <si>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</si>
  <si>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</si>
  <si>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</si>
  <si>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</si>
  <si>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</si>
  <si>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</si>
  <si>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</si>
  <si>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</si>
  <si>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</si>
  <si>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</si>
  <si>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</si>
  <si>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</si>
  <si>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</si>
  <si>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</si>
  <si>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</si>
  <si>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</si>
  <si>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</si>
  <si>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</si>
  <si>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</si>
  <si>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</si>
  <si>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</si>
  <si>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</si>
  <si>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</si>
  <si>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</si>
  <si>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</si>
  <si>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</si>
  <si>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</si>
  <si>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</si>
  <si>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</si>
  <si>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</si>
  <si>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</si>
  <si>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</si>
  <si>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</si>
  <si>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</si>
  <si>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</si>
  <si>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</si>
  <si>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</si>
  <si>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</si>
  <si>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</si>
  <si>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</si>
  <si>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</si>
  <si>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</si>
  <si>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</si>
  <si>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</si>
  <si>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</si>
  <si>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</si>
  <si>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</si>
  <si>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</si>
  <si>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</si>
  <si>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</si>
  <si>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</si>
  <si>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</si>
  <si>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</si>
  <si>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</si>
  <si>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</si>
  <si>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</si>
  <si>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</si>
  <si>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</si>
  <si>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</si>
  <si>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</si>
  <si>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</si>
  <si>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</si>
  <si>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</si>
  <si>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</si>
  <si>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</si>
  <si>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</si>
  <si>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</si>
  <si>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</si>
  <si>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</si>
  <si>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</si>
  <si>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</si>
  <si>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</si>
  <si>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</si>
  <si>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</si>
  <si>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</si>
  <si>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</si>
  <si>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</si>
  <si>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</si>
  <si>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</si>
  <si>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</si>
  <si>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</si>
  <si>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</si>
  <si>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</si>
  <si>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</si>
  <si>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</si>
  <si>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</si>
  <si>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</si>
  <si>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</si>
  <si>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</si>
  <si>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</si>
  <si>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</si>
  <si>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</si>
  <si>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</si>
  <si>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</si>
  <si>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</si>
  <si>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</si>
  <si>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</si>
  <si>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</si>
  <si>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</si>
  <si>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</si>
  <si>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</si>
  <si>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</si>
  <si>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</si>
  <si>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</si>
  <si>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</si>
  <si>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</si>
  <si>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</si>
  <si>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</si>
  <si>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</si>
  <si>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</si>
  <si>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</si>
  <si>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</si>
  <si>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</si>
  <si>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</si>
  <si>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</si>
  <si>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</si>
  <si>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</si>
  <si>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</si>
  <si>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</si>
  <si>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</si>
  <si>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</si>
  <si>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</si>
  <si>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</si>
  <si>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</si>
  <si>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</si>
  <si>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</si>
  <si>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</si>
  <si>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</si>
  <si>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</si>
  <si>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</si>
  <si>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</si>
  <si>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</si>
  <si>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</si>
  <si>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</si>
  <si>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</si>
  <si>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</si>
  <si>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</si>
  <si>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</si>
  <si>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</si>
  <si>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</si>
  <si>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</si>
  <si>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</si>
  <si>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</si>
  <si>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</si>
  <si>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</si>
  <si>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</si>
  <si>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</si>
  <si>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</si>
  <si>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</si>
  <si>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</si>
  <si>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</si>
  <si>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</si>
  <si>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</si>
  <si>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</si>
  <si>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</si>
  <si>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</si>
  <si>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</si>
  <si>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</si>
  <si>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</si>
  <si>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</si>
  <si>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</si>
  <si>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</si>
  <si>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</si>
  <si>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</si>
  <si>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</si>
  <si>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</si>
  <si>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</si>
  <si>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</si>
  <si>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</si>
  <si>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</si>
  <si>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</si>
  <si>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</si>
  <si>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</si>
  <si>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</si>
  <si>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</si>
  <si>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</si>
  <si>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</si>
  <si>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</si>
  <si>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</si>
  <si>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</si>
  <si>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</si>
  <si>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</si>
  <si>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</si>
  <si>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</si>
  <si>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</si>
  <si>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</si>
  <si>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</si>
  <si>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</si>
  <si>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</si>
  <si>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</si>
  <si>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</si>
  <si>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</si>
  <si>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</si>
  <si>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</si>
  <si>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</si>
  <si>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</si>
  <si>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</si>
  <si>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</si>
  <si>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</si>
  <si>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</si>
  <si>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</si>
  <si>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</si>
  <si>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</si>
  <si>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</si>
  <si>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</si>
  <si>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</si>
  <si>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</si>
  <si>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</si>
  <si>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</si>
  <si>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</si>
  <si>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</si>
  <si>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</si>
  <si>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</si>
  <si>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</si>
  <si>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</si>
  <si>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</si>
  <si>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</si>
  <si>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</si>
  <si>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</si>
  <si>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</si>
  <si>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</si>
  <si>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</si>
  <si>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</si>
  <si>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</si>
  <si>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</si>
  <si>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</si>
  <si>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</si>
  <si>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</si>
  <si>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</si>
  <si>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</si>
  <si>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</si>
  <si>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</si>
  <si>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</si>
  <si>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</si>
  <si>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</si>
  <si>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</si>
  <si>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</si>
  <si>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</si>
  <si>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</si>
  <si>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</si>
  <si>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</si>
  <si>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</si>
  <si>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</si>
  <si>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</si>
  <si>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</si>
  <si>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</si>
  <si>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</si>
  <si>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</si>
  <si>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</si>
  <si>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</si>
  <si>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</si>
  <si>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</si>
  <si>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</si>
  <si>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</si>
  <si>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</si>
  <si>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</si>
  <si>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</si>
  <si>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</si>
  <si>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</si>
  <si>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</si>
  <si>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</si>
  <si>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</si>
  <si>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</si>
  <si>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</si>
  <si>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</si>
  <si>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</si>
  <si>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</si>
  <si>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</si>
  <si>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</si>
  <si>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</si>
  <si>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</si>
  <si>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</si>
  <si>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</si>
  <si>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</si>
  <si>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</si>
  <si>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</si>
  <si>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</si>
  <si>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</si>
  <si>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</si>
  <si>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</si>
  <si>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</si>
  <si>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</si>
  <si>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</si>
  <si>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</si>
  <si>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</si>
  <si>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</si>
  <si>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</si>
  <si>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</si>
  <si>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</si>
  <si>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</si>
  <si>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</si>
  <si>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</si>
  <si>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</si>
  <si>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</si>
  <si>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</si>
  <si>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</si>
  <si>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</si>
  <si>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</si>
  <si>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</si>
  <si>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</si>
  <si>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</si>
  <si>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</si>
  <si>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</si>
  <si>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</si>
  <si>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</si>
  <si>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</si>
  <si>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</si>
  <si>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</si>
  <si>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</si>
  <si>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</si>
  <si>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</si>
  <si>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</si>
  <si>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</si>
  <si>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</si>
  <si>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</si>
  <si>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</si>
  <si>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</si>
  <si>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</si>
  <si>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</si>
  <si>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</si>
  <si>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</si>
  <si>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</si>
  <si>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</si>
  <si>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</si>
  <si>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</si>
  <si>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</si>
  <si>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</si>
  <si>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</si>
  <si>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</si>
  <si>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</si>
  <si>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</si>
  <si>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</si>
  <si>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</si>
  <si>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</si>
  <si>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</si>
  <si>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</si>
  <si>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</si>
  <si>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</si>
  <si>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</si>
  <si>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</si>
  <si>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</si>
  <si>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</si>
  <si>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</si>
  <si>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</si>
  <si>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</si>
  <si>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</si>
  <si>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</si>
  <si>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</si>
  <si>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</si>
  <si>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</si>
  <si>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</si>
  <si>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</si>
  <si>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</si>
  <si>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</si>
  <si>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</si>
  <si>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</si>
  <si>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</si>
  <si>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</si>
  <si>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</si>
  <si>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</si>
  <si>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</si>
  <si>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</si>
  <si>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</si>
  <si>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</si>
  <si>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</si>
  <si>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</si>
  <si>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</si>
  <si>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</si>
  <si>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</si>
  <si>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</si>
  <si>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</si>
  <si>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</si>
  <si>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</si>
  <si>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</si>
  <si>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</si>
  <si>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</si>
  <si>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</si>
  <si>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</si>
  <si>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</si>
  <si>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</si>
  <si>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</si>
  <si>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</si>
  <si>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</si>
  <si>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</si>
  <si>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</si>
  <si>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</si>
  <si>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</si>
  <si>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</si>
  <si>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</si>
  <si>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</si>
  <si>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</si>
  <si>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</si>
  <si>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</si>
  <si>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</si>
  <si>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</si>
  <si>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</si>
  <si>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</si>
  <si>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</si>
  <si>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</si>
  <si>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</si>
  <si>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</si>
  <si>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</si>
  <si>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</si>
  <si>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</si>
  <si>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</si>
  <si>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</si>
  <si>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</si>
  <si>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</si>
  <si>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</si>
  <si>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</si>
  <si>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</si>
  <si>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</si>
  <si>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</si>
  <si>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</si>
  <si>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</si>
  <si>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</si>
  <si>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</si>
  <si>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</si>
  <si>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</si>
  <si>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</si>
  <si>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</si>
  <si>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</si>
  <si>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</si>
  <si>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</si>
  <si>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</si>
  <si>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</si>
  <si>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</si>
  <si>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</si>
  <si>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</si>
  <si>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</si>
  <si>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</si>
  <si>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</si>
  <si>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</si>
  <si>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</si>
  <si>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</si>
  <si>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</si>
  <si>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</si>
  <si>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</si>
  <si>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</si>
  <si>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</si>
  <si>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</si>
  <si>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</si>
  <si>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</si>
  <si>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</si>
  <si>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</si>
  <si>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</si>
  <si>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</si>
  <si>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</si>
  <si>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</si>
  <si>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</si>
  <si>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</si>
  <si>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</si>
  <si>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</si>
  <si>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</si>
  <si>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</si>
  <si>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</si>
  <si>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</si>
  <si>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</si>
  <si>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</si>
  <si>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</si>
  <si>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</si>
  <si>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</si>
  <si>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</si>
  <si>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</si>
  <si>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</si>
  <si>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</si>
  <si>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</si>
  <si>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</si>
  <si>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</si>
  <si>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</si>
  <si>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</si>
  <si>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</si>
  <si>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</si>
  <si>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</si>
  <si>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</si>
  <si>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</si>
  <si>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</si>
  <si>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</si>
  <si>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</si>
  <si>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</si>
  <si>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</si>
  <si>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</si>
  <si>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</si>
  <si>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</si>
  <si>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</si>
  <si>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</si>
  <si>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</si>
  <si>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</si>
  <si>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</si>
  <si>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</si>
  <si>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</si>
  <si>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</si>
  <si>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</si>
  <si>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</si>
  <si>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</si>
  <si>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</si>
  <si>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</si>
  <si>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</si>
  <si>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</si>
  <si>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</si>
  <si>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</si>
  <si>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</si>
  <si>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</si>
  <si>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</si>
  <si>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</si>
  <si>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</si>
  <si>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</si>
  <si>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</si>
  <si>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</si>
  <si>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</si>
  <si>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</si>
  <si>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</si>
  <si>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</si>
  <si>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</si>
  <si>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</si>
  <si>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</si>
  <si>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</si>
  <si>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</si>
  <si>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</si>
  <si>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</si>
  <si>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</si>
  <si>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</si>
  <si>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</si>
  <si>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</si>
  <si>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</si>
  <si>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</si>
  <si>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</si>
  <si>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</si>
  <si>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</si>
  <si>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</si>
  <si>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</si>
  <si>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</si>
  <si>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</si>
  <si>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</si>
  <si>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</si>
  <si>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</si>
  <si>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</si>
  <si>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</si>
  <si>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</si>
  <si>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</si>
  <si>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</si>
  <si>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</si>
  <si>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</si>
  <si>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</si>
  <si>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</si>
  <si>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</si>
  <si>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</si>
  <si>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</si>
  <si>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</si>
  <si>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</si>
  <si>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</si>
  <si>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</si>
  <si>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</si>
  <si>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</si>
  <si>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</si>
  <si>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</si>
  <si>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</si>
  <si>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</si>
  <si>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</si>
  <si>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</si>
  <si>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</si>
  <si>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</si>
  <si>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</si>
  <si>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</si>
  <si>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</si>
  <si>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</si>
  <si>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</si>
  <si>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</si>
  <si>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</si>
  <si>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</si>
  <si>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</si>
  <si>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</si>
  <si>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</si>
  <si>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</si>
  <si>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</si>
  <si>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</si>
  <si>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</si>
  <si>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</si>
  <si>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</si>
  <si>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</si>
  <si>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</si>
  <si>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</si>
  <si>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</si>
  <si>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</si>
  <si>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</si>
  <si>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</si>
  <si>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</si>
  <si>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</si>
  <si>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</si>
  <si>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</si>
  <si>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</si>
  <si>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</si>
  <si>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</si>
  <si>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</si>
  <si>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</si>
  <si>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</si>
  <si>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</si>
  <si>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</si>
  <si>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</si>
  <si>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</si>
  <si>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</si>
  <si>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</si>
  <si>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</si>
  <si>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</si>
  <si>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</si>
  <si>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</si>
  <si>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</si>
  <si>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</si>
  <si>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</si>
  <si>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</si>
  <si>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</si>
  <si>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</si>
  <si>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</si>
  <si>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</si>
  <si>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</si>
  <si>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</si>
  <si>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</si>
  <si>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</si>
  <si>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</si>
  <si>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</si>
  <si>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</si>
  <si>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</si>
  <si>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</si>
  <si>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</si>
  <si>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</si>
  <si>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</si>
  <si>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</si>
  <si>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</si>
  <si>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</si>
  <si>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</si>
  <si>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</si>
  <si>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</si>
  <si>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</si>
  <si>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</si>
  <si>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</si>
  <si>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</si>
  <si>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</si>
  <si>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</si>
  <si>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</si>
  <si>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</si>
  <si>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</si>
  <si>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</si>
  <si>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</si>
  <si>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</si>
  <si>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</si>
  <si>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</si>
  <si>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</si>
  <si>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</si>
  <si>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</si>
  <si>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</si>
  <si>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</si>
  <si>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</si>
  <si>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</si>
  <si>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</si>
  <si>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</si>
  <si>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</si>
  <si>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</si>
  <si>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</si>
  <si>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</si>
  <si>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</si>
  <si>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</si>
  <si>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</si>
  <si>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</si>
  <si>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</si>
  <si>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</si>
  <si>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</si>
  <si>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</si>
  <si>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</si>
  <si>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</si>
  <si>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</si>
  <si>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</si>
  <si>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</si>
  <si>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</si>
  <si>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</si>
  <si>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</si>
  <si>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</si>
  <si>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</si>
  <si>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</si>
  <si>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</si>
  <si>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</si>
  <si>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</si>
  <si>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</si>
  <si>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</si>
  <si>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</si>
  <si>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</si>
  <si>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</si>
  <si>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</si>
  <si>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</si>
  <si>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</si>
  <si>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</si>
  <si>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</si>
  <si>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</si>
  <si>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</si>
  <si>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</si>
  <si>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</si>
  <si>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</si>
  <si>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</si>
  <si>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</si>
  <si>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</si>
  <si>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</si>
  <si>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</si>
  <si>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</si>
  <si>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</si>
  <si>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</si>
  <si>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</si>
  <si>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</si>
  <si>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</si>
  <si>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</si>
  <si>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</si>
  <si>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</si>
  <si>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</si>
  <si>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</si>
  <si>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</si>
  <si>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</si>
  <si>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</si>
  <si>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</si>
  <si>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</si>
  <si>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</si>
  <si>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</si>
  <si>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</si>
  <si>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</si>
  <si>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</si>
  <si>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</si>
  <si>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</si>
  <si>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</si>
  <si>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</si>
  <si>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</si>
  <si>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</si>
  <si>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</si>
  <si>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</si>
  <si>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</si>
  <si>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</si>
  <si>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</si>
  <si>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</si>
  <si>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</si>
  <si>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</si>
  <si>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</si>
  <si>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</si>
  <si>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</si>
  <si>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</si>
  <si>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</si>
  <si>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</si>
  <si>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</si>
  <si>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</si>
  <si>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</si>
  <si>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</si>
  <si>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</si>
  <si>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</si>
  <si>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</si>
  <si>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</si>
  <si>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</si>
  <si>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</si>
  <si>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</si>
  <si>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</si>
  <si>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</si>
  <si>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</si>
  <si>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</si>
  <si>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</si>
  <si>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</si>
  <si>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</si>
  <si>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</si>
  <si>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</si>
  <si>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</si>
  <si>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</si>
  <si>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</si>
  <si>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</si>
  <si>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</si>
  <si>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</si>
  <si>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</si>
  <si>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</si>
  <si>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</si>
  <si>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</si>
  <si>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</si>
  <si>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</si>
  <si>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</si>
  <si>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</si>
  <si>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</si>
  <si>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</si>
  <si>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</si>
  <si>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</si>
  <si>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</si>
  <si>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</si>
  <si>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</si>
  <si>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</si>
  <si>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</si>
  <si>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</si>
  <si>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</si>
  <si>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</si>
  <si>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</si>
  <si>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</si>
  <si>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</si>
  <si>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</si>
  <si>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</si>
  <si>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</si>
  <si>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</si>
  <si>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</si>
  <si>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</si>
  <si>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</si>
  <si>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</si>
  <si>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</si>
  <si>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</si>
  <si>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</si>
  <si>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</si>
  <si>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</si>
  <si>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</si>
  <si>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</si>
  <si>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</si>
  <si>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</si>
  <si>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</si>
  <si>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</si>
  <si>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</si>
  <si>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</si>
  <si>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</si>
  <si>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</si>
  <si>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</si>
  <si>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</si>
  <si>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</si>
  <si>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</si>
  <si>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</si>
  <si>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</si>
  <si>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</si>
  <si>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</si>
  <si>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</si>
  <si>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</si>
  <si>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</si>
  <si>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</si>
  <si>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</si>
  <si>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</si>
  <si>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</si>
  <si>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</si>
  <si>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</si>
  <si>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</si>
  <si>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</si>
  <si>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</si>
  <si>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</si>
  <si>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</si>
  <si>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</si>
  <si>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</si>
  <si>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</si>
  <si>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</si>
  <si>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</si>
  <si>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</si>
  <si>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</si>
  <si>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</si>
  <si>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</si>
  <si>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</si>
  <si>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</si>
  <si>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</si>
  <si>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</si>
  <si>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</si>
  <si>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</si>
  <si>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</si>
  <si>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</si>
  <si>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</si>
  <si>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</si>
  <si>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</si>
  <si>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</si>
  <si>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</si>
  <si>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</si>
  <si>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</si>
  <si>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</si>
  <si>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</si>
  <si>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</si>
  <si>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</si>
  <si>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</si>
  <si>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</si>
  <si>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</si>
  <si>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</si>
  <si>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</si>
  <si>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</si>
  <si>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</si>
  <si>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</si>
  <si>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</si>
  <si>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</si>
  <si>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</si>
  <si>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</si>
  <si>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</si>
  <si>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</si>
  <si>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</si>
  <si>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</si>
  <si>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</si>
  <si>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</si>
  <si>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</si>
  <si>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</si>
  <si>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</si>
  <si>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</si>
  <si>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</si>
  <si>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</si>
  <si>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</si>
  <si>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</si>
  <si>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</si>
  <si>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</si>
  <si>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</si>
  <si>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</si>
  <si>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</si>
  <si>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</si>
  <si>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</si>
  <si>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</si>
  <si>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</si>
  <si>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</si>
  <si>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</si>
  <si>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</si>
  <si>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</si>
  <si>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</si>
  <si>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</si>
  <si>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</si>
  <si>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</si>
  <si>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</si>
  <si>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</si>
  <si>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</si>
  <si>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</si>
  <si>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</si>
  <si>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</si>
  <si>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</si>
  <si>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</si>
  <si>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</si>
  <si>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</si>
  <si>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</si>
  <si>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</si>
  <si>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</si>
  <si>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</si>
  <si>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</si>
  <si>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</si>
  <si>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</si>
  <si>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</si>
  <si>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</si>
  <si>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</si>
  <si>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</si>
  <si>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</si>
  <si>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</si>
  <si>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</si>
  <si>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</si>
  <si>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</si>
  <si>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</si>
  <si>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</si>
  <si>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</si>
  <si>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</si>
  <si>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</si>
  <si>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</si>
  <si>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</si>
  <si>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</si>
  <si>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</si>
  <si>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</si>
  <si>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</si>
  <si>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</si>
  <si>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</si>
  <si>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</si>
  <si>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</si>
  <si>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</si>
  <si>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</si>
  <si>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</si>
  <si>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</si>
  <si>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</si>
  <si>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</si>
  <si>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</si>
  <si>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</si>
  <si>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</si>
  <si>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</si>
  <si>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</si>
  <si>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</si>
  <si>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</si>
  <si>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</si>
  <si>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</si>
  <si>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</si>
  <si>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</si>
  <si>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</si>
  <si>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</si>
  <si>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</si>
  <si>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</si>
  <si>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</si>
  <si>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</si>
  <si>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</si>
  <si>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</si>
  <si>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</si>
  <si>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</si>
  <si>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</si>
  <si>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</si>
  <si>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</si>
  <si>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</si>
  <si>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</si>
  <si>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</si>
  <si>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</si>
  <si>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</si>
  <si>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</si>
  <si>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</si>
  <si>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</si>
  <si>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</si>
  <si>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</si>
  <si>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</si>
  <si>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</si>
  <si>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</si>
  <si>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</si>
  <si>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</si>
  <si>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</si>
  <si>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</si>
  <si>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</si>
  <si>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</si>
  <si>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</si>
  <si>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</si>
  <si>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</si>
  <si>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</si>
  <si>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</si>
  <si>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</si>
  <si>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</si>
  <si>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</si>
  <si>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</si>
  <si>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</si>
  <si>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</si>
  <si>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</si>
  <si>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</si>
  <si>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</si>
  <si>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</si>
  <si>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</si>
  <si>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</si>
  <si>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</si>
  <si>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</si>
  <si>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</si>
  <si>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</si>
  <si>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</si>
  <si>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</si>
  <si>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</si>
  <si>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</si>
  <si>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</si>
  <si>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</si>
  <si>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</si>
  <si>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</si>
  <si>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</si>
  <si>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</si>
  <si>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</si>
  <si>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</si>
  <si>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</si>
  <si>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</si>
  <si>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</si>
  <si>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</si>
  <si>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</si>
  <si>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</si>
  <si>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</si>
  <si>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</si>
  <si>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</si>
  <si>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</si>
  <si>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</si>
  <si>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</si>
  <si>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</si>
  <si>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</si>
  <si>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</si>
  <si>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</si>
  <si>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</si>
  <si>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</si>
  <si>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</si>
  <si>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</si>
  <si>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</si>
  <si>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</si>
  <si>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</si>
  <si>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</si>
  <si>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</si>
  <si>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</si>
  <si>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</si>
  <si>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</si>
  <si>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</si>
  <si>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</si>
  <si>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</si>
  <si>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</si>
  <si>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</si>
  <si>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</si>
  <si>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</si>
  <si>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</si>
  <si>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</si>
  <si>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</si>
  <si>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</si>
  <si>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</si>
  <si>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</si>
  <si>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</si>
  <si>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</si>
  <si>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</si>
  <si>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</si>
  <si>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</si>
  <si>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</si>
  <si>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</si>
  <si>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</si>
  <si>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</si>
  <si>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</si>
  <si>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</si>
  <si>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</si>
  <si>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</si>
  <si>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</si>
  <si>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</si>
  <si>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</si>
  <si>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</si>
  <si>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</si>
  <si>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</si>
  <si>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</si>
  <si>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</si>
  <si>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</si>
  <si>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</si>
  <si>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</si>
  <si>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</si>
  <si>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</si>
  <si>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</si>
  <si>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</si>
  <si>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</si>
  <si>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</si>
  <si>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</si>
  <si>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</si>
  <si>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</si>
  <si>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</si>
  <si>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</si>
  <si>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</si>
  <si>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</si>
  <si>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</si>
  <si>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</si>
  <si>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</si>
  <si>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</si>
  <si>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</si>
  <si>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</si>
  <si>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</si>
  <si>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</si>
  <si>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</si>
  <si>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</si>
  <si>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</si>
  <si>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</si>
  <si>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</si>
  <si>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</si>
  <si>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</si>
  <si>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</si>
  <si>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</si>
  <si>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</si>
  <si>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</si>
  <si>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</si>
  <si>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</si>
  <si>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</si>
  <si>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</si>
  <si>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</si>
  <si>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</si>
  <si>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</si>
  <si>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</si>
  <si>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</si>
  <si>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</si>
  <si>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</si>
  <si>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</si>
  <si>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</si>
  <si>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</si>
  <si>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</si>
  <si>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</si>
  <si>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</si>
  <si>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</si>
  <si>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</si>
  <si>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</si>
  <si>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</si>
  <si>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</si>
  <si>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</si>
  <si>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</si>
  <si>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</si>
  <si>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</si>
  <si>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</si>
  <si>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</si>
  <si>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</si>
  <si>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</si>
  <si>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</si>
  <si>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</si>
  <si>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</si>
  <si>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</si>
  <si>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</si>
  <si>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</si>
  <si>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</si>
  <si>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</si>
  <si>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</si>
  <si>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</si>
  <si>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</si>
  <si>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</si>
  <si>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</si>
  <si>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</si>
  <si>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</si>
  <si>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</si>
  <si>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</si>
  <si>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</si>
  <si>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</si>
  <si>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</si>
  <si>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</si>
  <si>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</si>
  <si>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</si>
  <si>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</si>
  <si>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</si>
  <si>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</si>
  <si>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</si>
  <si>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</si>
  <si>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</si>
  <si>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</si>
  <si>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</si>
  <si>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</si>
  <si>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</si>
  <si>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</si>
  <si>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</si>
  <si>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</si>
  <si>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</si>
  <si>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</si>
  <si>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</si>
  <si>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</si>
  <si>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</si>
  <si>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</si>
  <si>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</si>
  <si>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</si>
  <si>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</si>
  <si>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</si>
  <si>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</si>
  <si>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</si>
  <si>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</si>
  <si>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</si>
  <si>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</si>
  <si>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</si>
  <si>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</si>
  <si>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</si>
  <si>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</si>
  <si>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</si>
  <si>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</si>
  <si>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</si>
  <si>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</si>
  <si>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</si>
  <si>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</si>
  <si>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</si>
  <si>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</si>
  <si>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</si>
  <si>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</si>
  <si>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</si>
  <si>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</si>
  <si>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</si>
  <si>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</si>
  <si>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</si>
  <si>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</si>
  <si>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</si>
  <si>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</si>
  <si>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</si>
  <si>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</si>
  <si>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</si>
  <si>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</si>
  <si>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</si>
  <si>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</si>
  <si>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</si>
  <si>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</si>
  <si>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</si>
  <si>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</si>
  <si>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</si>
  <si>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</si>
  <si>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</si>
  <si>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</si>
  <si>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</si>
  <si>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</si>
  <si>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</si>
  <si>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</si>
  <si>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</si>
  <si>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</si>
  <si>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</si>
  <si>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</si>
  <si>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</si>
  <si>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</si>
  <si>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</si>
  <si>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</si>
  <si>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</si>
  <si>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</si>
  <si>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</si>
  <si>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</si>
  <si>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</si>
  <si>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</si>
  <si>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</si>
  <si>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</si>
  <si>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</si>
  <si>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</si>
  <si>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</si>
  <si>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</si>
  <si>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</si>
  <si>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</si>
  <si>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</si>
  <si>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</si>
  <si>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</si>
  <si>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</si>
  <si>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</si>
  <si>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</si>
  <si>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</si>
  <si>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</si>
  <si>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</si>
  <si>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</si>
  <si>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</si>
  <si>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</si>
  <si>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</si>
  <si>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</si>
  <si>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</si>
  <si>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</si>
  <si>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</si>
  <si>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</si>
  <si>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</si>
  <si>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</si>
  <si>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</si>
  <si>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</si>
  <si>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</si>
  <si>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</si>
  <si>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</si>
  <si>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</si>
  <si>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</si>
  <si>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</si>
  <si>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</si>
  <si>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</si>
  <si>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</si>
  <si>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</si>
  <si>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</si>
  <si>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</si>
  <si>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</si>
  <si>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</si>
  <si>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</si>
  <si>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</si>
  <si>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</si>
  <si>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</si>
  <si>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</si>
  <si>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</si>
  <si>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</si>
  <si>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</si>
  <si>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</si>
  <si>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</si>
  <si>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</si>
  <si>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</si>
  <si>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</si>
  <si>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</si>
  <si>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</si>
  <si>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</si>
  <si>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</si>
  <si>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</si>
  <si>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</si>
  <si>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</si>
  <si>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</si>
  <si>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</si>
  <si>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</si>
  <si>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</si>
  <si>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</si>
  <si>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</si>
  <si>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</si>
  <si>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</si>
  <si>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</si>
  <si>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</si>
  <si>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</si>
  <si>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</si>
  <si>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</si>
  <si>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</si>
  <si>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</si>
  <si>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</si>
  <si>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</si>
  <si>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</si>
  <si>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</si>
  <si>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</si>
  <si>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</si>
  <si>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</si>
  <si>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</si>
  <si>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</si>
  <si>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</si>
  <si>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</si>
  <si>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</si>
  <si>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</si>
  <si>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</si>
  <si>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</si>
  <si>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</si>
  <si>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</si>
  <si>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</si>
  <si>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</si>
  <si>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</si>
  <si>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</si>
  <si>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</si>
  <si>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</si>
  <si>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</si>
  <si>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</si>
  <si>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</si>
  <si>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</si>
  <si>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</si>
  <si>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</si>
  <si>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</si>
  <si>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</si>
  <si>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</si>
  <si>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</si>
  <si>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</si>
  <si>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</si>
  <si>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</si>
  <si>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</si>
  <si>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</si>
  <si>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</si>
  <si>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</si>
  <si>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</si>
  <si>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</si>
  <si>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</si>
  <si>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</si>
  <si>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</si>
  <si>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</si>
  <si>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</si>
  <si>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</si>
  <si>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</si>
  <si>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</si>
  <si>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</si>
  <si>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</si>
  <si>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</si>
  <si>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</si>
  <si>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</si>
  <si>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</si>
  <si>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</si>
  <si>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</si>
  <si>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</si>
  <si>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</si>
  <si>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</si>
  <si>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</si>
  <si>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</si>
  <si>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</si>
  <si>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</si>
  <si>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</si>
  <si>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</si>
  <si>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</si>
  <si>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</si>
  <si>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</si>
  <si>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</si>
  <si>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</si>
  <si>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</si>
  <si>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</si>
  <si>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</si>
  <si>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</si>
  <si>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</si>
  <si>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</si>
  <si>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</si>
  <si>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</si>
  <si>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</si>
  <si>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</si>
  <si>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</si>
  <si>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</si>
  <si>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</si>
  <si>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</si>
  <si>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</si>
  <si>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</si>
  <si>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</si>
  <si>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</si>
  <si>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</si>
  <si>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</si>
  <si>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</si>
  <si>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</si>
  <si>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</si>
  <si>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</si>
  <si>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</si>
  <si>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</si>
  <si>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</si>
  <si>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</si>
  <si>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</si>
  <si>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</si>
  <si>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</si>
  <si>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</si>
  <si>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</si>
  <si>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</si>
  <si>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</si>
  <si>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</si>
  <si>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</si>
  <si>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</si>
  <si>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</si>
  <si>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</si>
  <si>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</si>
  <si>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</si>
  <si>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</si>
  <si>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</si>
  <si>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</si>
  <si>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</si>
  <si>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</si>
  <si>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</si>
  <si>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</si>
  <si>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</si>
  <si>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</si>
  <si>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</si>
  <si>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</si>
  <si>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</si>
  <si>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</si>
  <si>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</si>
  <si>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</si>
  <si>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</si>
  <si>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</si>
  <si>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</si>
  <si>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</si>
  <si>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</si>
  <si>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</si>
  <si>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</si>
  <si>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</si>
  <si>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</si>
  <si>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</si>
  <si>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</si>
  <si>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</si>
  <si>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</si>
  <si>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</si>
  <si>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</si>
  <si>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</si>
  <si>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</si>
  <si>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</si>
  <si>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</si>
  <si>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</si>
  <si>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</si>
  <si>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</si>
  <si>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</si>
  <si>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</si>
  <si>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</si>
  <si>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</si>
  <si>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</si>
  <si>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</si>
  <si>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</si>
  <si>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</si>
  <si>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</si>
  <si>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</si>
  <si>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</si>
  <si>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</si>
  <si>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</si>
  <si>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</si>
  <si>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</si>
  <si>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</si>
  <si>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</si>
  <si>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</si>
  <si>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</si>
  <si>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</si>
  <si>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</si>
  <si>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</si>
  <si>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</si>
  <si>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</si>
  <si>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</si>
  <si>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</si>
  <si>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</si>
  <si>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</si>
  <si>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</si>
  <si>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</si>
  <si>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</si>
  <si>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</si>
  <si>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</si>
  <si>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</si>
  <si>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</si>
  <si>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</si>
  <si>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</si>
  <si>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</si>
  <si>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</si>
  <si>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</si>
  <si>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</si>
  <si>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</si>
  <si>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</si>
  <si>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</si>
  <si>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</si>
  <si>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</si>
  <si>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</si>
  <si>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</si>
  <si>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</si>
  <si>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</si>
  <si>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</si>
  <si>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</si>
  <si>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</si>
  <si>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</si>
  <si>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</si>
  <si>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</si>
  <si>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</si>
  <si>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</si>
  <si>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</si>
  <si>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</si>
  <si>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</si>
  <si>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</si>
  <si>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</si>
  <si>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</si>
  <si>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</si>
  <si>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</si>
  <si>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</si>
  <si>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</si>
  <si>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</si>
  <si>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</si>
  <si>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</si>
  <si>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</si>
  <si>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</si>
  <si>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</si>
  <si>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</si>
  <si>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</si>
  <si>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</si>
  <si>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</si>
  <si>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</si>
  <si>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</si>
  <si>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</si>
  <si>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</si>
  <si>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</si>
  <si>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</si>
  <si>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</si>
  <si>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</si>
  <si>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</si>
  <si>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</si>
  <si>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</si>
  <si>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</si>
  <si>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</si>
  <si>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</si>
  <si>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</si>
  <si>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</si>
  <si>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</si>
  <si>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</si>
  <si>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</si>
  <si>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</si>
  <si>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</si>
  <si>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</si>
  <si>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</si>
  <si>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</si>
  <si>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</si>
  <si>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</si>
  <si>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</si>
  <si>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</si>
  <si>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</si>
  <si>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</si>
  <si>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</si>
  <si>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</si>
  <si>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</si>
  <si>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</si>
  <si>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</si>
  <si>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</si>
  <si>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</si>
  <si>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</si>
  <si>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</si>
  <si>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</si>
  <si>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</si>
  <si>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</si>
  <si>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</si>
  <si>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</si>
  <si>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</si>
  <si>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</si>
  <si>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</si>
  <si>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</si>
  <si>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</si>
  <si>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</si>
  <si>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</si>
  <si>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</si>
  <si>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</si>
  <si>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</si>
  <si>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</si>
  <si>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</si>
  <si>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</si>
  <si>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</si>
  <si>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</si>
  <si>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</si>
  <si>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</si>
  <si>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</si>
  <si>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</si>
  <si>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</si>
  <si>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</si>
  <si>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</si>
  <si>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</si>
  <si>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</si>
  <si>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</si>
  <si>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</si>
  <si>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</si>
  <si>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</si>
  <si>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</si>
  <si>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</si>
  <si>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</si>
  <si>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</si>
  <si>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</si>
  <si>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</si>
  <si>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</si>
  <si>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</si>
  <si>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</si>
  <si>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</si>
  <si>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</si>
  <si>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</si>
  <si>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</si>
  <si>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</si>
  <si>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</si>
  <si>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</si>
  <si>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</si>
  <si>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</si>
  <si>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</si>
  <si>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</si>
  <si>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</si>
  <si>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</si>
  <si>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</si>
  <si>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</si>
  <si>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</si>
  <si>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</si>
  <si>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</si>
  <si>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</si>
  <si>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</si>
  <si>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</si>
  <si>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</si>
  <si>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</si>
  <si>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</si>
  <si>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</si>
  <si>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</si>
  <si>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</si>
  <si>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</si>
  <si>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</si>
  <si>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</si>
  <si>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</si>
  <si>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</si>
  <si>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</si>
  <si>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</si>
  <si>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</si>
  <si>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</si>
  <si>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</si>
  <si>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</si>
  <si>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</si>
  <si>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</si>
  <si>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</si>
  <si>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</si>
  <si>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</si>
  <si>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</si>
  <si>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</si>
  <si>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</si>
  <si>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</si>
  <si>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</si>
  <si>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</si>
  <si>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</si>
  <si>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</si>
  <si>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</si>
  <si>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</si>
  <si>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</si>
  <si>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</si>
  <si>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</si>
  <si>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</si>
  <si>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</si>
  <si>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</si>
  <si>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</si>
  <si>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</si>
  <si>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</si>
  <si>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</si>
  <si>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</si>
  <si>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</si>
  <si>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</si>
  <si>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</si>
  <si>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</si>
  <si>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</si>
  <si>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</si>
  <si>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</si>
  <si>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</si>
  <si>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</si>
  <si>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</si>
  <si>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</si>
  <si>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</si>
  <si>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</si>
  <si>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</si>
  <si>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</si>
  <si>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</si>
  <si>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</si>
  <si>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</si>
  <si>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</si>
  <si>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</si>
  <si>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</si>
  <si>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</si>
  <si>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</si>
  <si>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</si>
  <si>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</si>
  <si>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</si>
  <si>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</si>
  <si>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</si>
  <si>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</si>
  <si>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</si>
  <si>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</si>
  <si>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</si>
  <si>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</si>
  <si>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</si>
  <si>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</si>
  <si>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</si>
  <si>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</si>
  <si>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</si>
  <si>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</si>
  <si>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</si>
  <si>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</si>
  <si>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</si>
  <si>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</si>
  <si>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</si>
  <si>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</si>
  <si>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</si>
  <si>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</si>
  <si>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</si>
  <si>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</si>
  <si>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</si>
  <si>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</si>
  <si>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</si>
  <si>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</si>
  <si>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</si>
  <si>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</si>
  <si>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</si>
  <si>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</si>
  <si>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</si>
  <si>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</si>
  <si>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</si>
  <si>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</si>
  <si>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</si>
  <si>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</si>
  <si>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</si>
  <si>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</si>
  <si>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</si>
  <si>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</si>
  <si>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</si>
  <si>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</si>
  <si>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</si>
  <si>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</si>
  <si>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</si>
  <si>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</si>
  <si>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</si>
  <si>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</si>
  <si>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</si>
  <si>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</si>
  <si>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</si>
  <si>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</si>
  <si>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</si>
  <si>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</si>
  <si>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</si>
  <si>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</si>
  <si>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</si>
  <si>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</si>
  <si>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</si>
  <si>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</si>
  <si>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</si>
  <si>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</si>
  <si>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</si>
  <si>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</si>
  <si>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</si>
  <si>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</si>
  <si>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</si>
  <si>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</si>
  <si>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</si>
  <si>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</si>
  <si>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</si>
  <si>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</si>
  <si>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</si>
  <si>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</si>
  <si>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</si>
  <si>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</si>
  <si>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</si>
  <si>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</si>
  <si>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</si>
  <si>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</si>
  <si>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</si>
  <si>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</si>
  <si>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</si>
  <si>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</si>
  <si>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</si>
  <si>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</si>
  <si>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</si>
  <si>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</si>
  <si>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</si>
  <si>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</si>
  <si>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</si>
  <si>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</si>
  <si>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</si>
  <si>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</si>
  <si>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</si>
  <si>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</si>
  <si>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</si>
  <si>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</si>
  <si>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</si>
  <si>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</si>
  <si>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</si>
  <si>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</si>
  <si>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</si>
  <si>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</si>
  <si>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</si>
  <si>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</si>
  <si>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</si>
  <si>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</si>
  <si>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</si>
  <si>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</si>
  <si>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</si>
  <si>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</si>
  <si>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</si>
  <si>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</si>
  <si>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</si>
  <si>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</si>
  <si>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</si>
  <si>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</si>
  <si>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</si>
  <si>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</si>
  <si>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</si>
  <si>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</si>
  <si>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</si>
  <si>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</si>
  <si>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</si>
  <si>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</si>
  <si>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</si>
  <si>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</si>
  <si>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</si>
  <si>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</si>
  <si>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</si>
  <si>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</si>
  <si>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</si>
  <si>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</si>
  <si>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</si>
  <si>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</si>
  <si>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</si>
  <si>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</si>
  <si>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</si>
  <si>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</si>
  <si>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</si>
  <si>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</si>
  <si>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</si>
  <si>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</si>
  <si>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</si>
  <si>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</si>
  <si>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</si>
  <si>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</si>
  <si>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</si>
  <si>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</si>
  <si>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</si>
  <si>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</si>
  <si>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</si>
  <si>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</si>
  <si>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</si>
  <si>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</si>
  <si>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</si>
  <si>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</si>
  <si>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</si>
  <si>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</si>
  <si>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</si>
  <si>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</si>
  <si>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</si>
  <si>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</si>
  <si>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</si>
  <si>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</si>
  <si>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</si>
  <si>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</si>
  <si>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</si>
  <si>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</si>
  <si>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</si>
  <si>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</si>
  <si>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</si>
  <si>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</si>
  <si>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</si>
  <si>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</si>
  <si>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</si>
  <si>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</si>
  <si>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</si>
  <si>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</si>
  <si>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</si>
  <si>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</si>
  <si>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</si>
  <si>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</si>
  <si>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</si>
  <si>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</si>
  <si>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</si>
  <si>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</si>
  <si>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</si>
  <si>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</si>
  <si>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</si>
  <si>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</si>
  <si>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</si>
  <si>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</si>
  <si>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</si>
  <si>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</si>
  <si>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</si>
  <si>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</si>
  <si>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</si>
  <si>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</si>
  <si>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</si>
  <si>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</si>
  <si>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</si>
  <si>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</si>
  <si>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</si>
  <si>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</si>
  <si>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</si>
  <si>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</si>
  <si>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</si>
  <si>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</si>
  <si>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</si>
  <si>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</si>
  <si>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</si>
  <si>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</si>
  <si>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</si>
  <si>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</si>
  <si>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</si>
  <si>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</si>
  <si>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</si>
  <si>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</si>
  <si>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</si>
  <si>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</si>
  <si>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</si>
  <si>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</si>
  <si>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</si>
  <si>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</si>
  <si>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</si>
  <si>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</si>
  <si>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</si>
  <si>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</si>
  <si>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</si>
  <si>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</si>
  <si>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</si>
  <si>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</si>
  <si>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</si>
  <si>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</si>
  <si>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</si>
  <si>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</si>
  <si>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</si>
  <si>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</si>
  <si>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</si>
  <si>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</si>
  <si>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</si>
  <si>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</si>
  <si>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</si>
  <si>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</si>
  <si>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</si>
  <si>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</si>
  <si>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</si>
  <si>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</si>
  <si>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</si>
  <si>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</si>
  <si>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</si>
  <si>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</si>
  <si>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</si>
  <si>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</si>
  <si>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</si>
  <si>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</si>
  <si>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</si>
  <si>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</si>
  <si>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</si>
  <si>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</si>
  <si>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</si>
  <si>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</si>
  <si>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</si>
  <si>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</si>
  <si>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</si>
  <si>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</si>
  <si>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</si>
  <si>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</si>
  <si>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</si>
  <si>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</si>
  <si>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</si>
  <si>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</si>
  <si>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</si>
  <si>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</si>
  <si>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</si>
  <si>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</si>
  <si>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</si>
  <si>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</si>
  <si>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</si>
  <si>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</si>
  <si>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</si>
  <si>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</si>
  <si>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</si>
  <si>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</si>
  <si>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</si>
  <si>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</si>
  <si>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</si>
  <si>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</si>
  <si>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</si>
  <si>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</si>
  <si>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</si>
  <si>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</si>
  <si>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</si>
  <si>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</si>
  <si>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</si>
  <si>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</si>
  <si>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</si>
  <si>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</si>
  <si>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</si>
  <si>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</si>
  <si>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</si>
  <si>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</si>
  <si>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</si>
  <si>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</si>
  <si>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</si>
  <si>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</si>
  <si>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</si>
  <si>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</si>
  <si>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</si>
  <si>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</si>
  <si>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</si>
  <si>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</si>
  <si>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</si>
  <si>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</si>
  <si>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</si>
  <si>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</si>
  <si>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</si>
  <si>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</si>
  <si>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</si>
  <si>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</si>
  <si>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</si>
  <si>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</si>
  <si>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</si>
  <si>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</si>
  <si>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</si>
  <si>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</si>
  <si>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</si>
  <si>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</si>
  <si>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</si>
  <si>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</si>
  <si>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</si>
  <si>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</si>
  <si>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</si>
  <si>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</si>
  <si>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</si>
  <si>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</si>
  <si>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</si>
  <si>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</si>
  <si>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</si>
  <si>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</si>
  <si>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</si>
  <si>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</si>
  <si>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</si>
  <si>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</si>
  <si>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</si>
  <si>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</si>
  <si>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</si>
  <si>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</si>
  <si>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</si>
  <si>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</si>
  <si>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</si>
  <si>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</si>
  <si>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</si>
  <si>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</si>
  <si>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</si>
  <si>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</si>
  <si>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</si>
  <si>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</si>
  <si>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</si>
  <si>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</si>
  <si>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</si>
  <si>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</si>
  <si>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</si>
  <si>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</si>
  <si>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</si>
  <si>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</si>
  <si>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</si>
  <si>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</si>
  <si>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</si>
  <si>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</si>
  <si>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</si>
  <si>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</si>
  <si>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</si>
  <si>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</si>
  <si>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</si>
  <si>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</si>
  <si>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</si>
  <si>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</si>
  <si>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</si>
  <si>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</si>
  <si>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</si>
  <si>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</si>
  <si>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</si>
  <si>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</si>
  <si>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</si>
  <si>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</si>
  <si>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</si>
  <si>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</si>
  <si>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</si>
  <si>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</si>
  <si>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</si>
  <si>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</si>
  <si>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</si>
  <si>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</si>
  <si>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</si>
  <si>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</si>
  <si>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</si>
  <si>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</si>
  <si>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</si>
  <si>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</si>
  <si>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</si>
  <si>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</si>
  <si>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</si>
  <si>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</si>
  <si>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</si>
  <si>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</si>
  <si>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</si>
  <si>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</si>
  <si>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</si>
  <si>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</si>
  <si>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</si>
  <si>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</si>
  <si>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</si>
  <si>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</si>
  <si>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</si>
  <si>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</si>
  <si>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</si>
  <si>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</si>
  <si>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</si>
  <si>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</si>
  <si>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</si>
  <si>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</si>
  <si>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</si>
  <si>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</si>
  <si>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</si>
  <si>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</si>
  <si>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</si>
  <si>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</si>
  <si>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</si>
  <si>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</si>
  <si>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</si>
  <si>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</si>
  <si>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</si>
  <si>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</si>
  <si>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</si>
  <si>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</si>
  <si>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</si>
  <si>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</si>
  <si>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</si>
  <si>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</si>
  <si>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</si>
  <si>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</si>
  <si>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</si>
  <si>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</si>
  <si>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</si>
  <si>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</si>
  <si>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</si>
  <si>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</si>
  <si>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</si>
  <si>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</si>
  <si>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</si>
  <si>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</si>
  <si>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</si>
  <si>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</si>
  <si>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</si>
  <si>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</si>
  <si>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</si>
  <si>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</si>
  <si>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</si>
  <si>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</si>
  <si>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</si>
  <si>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</si>
  <si>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</si>
  <si>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</si>
  <si>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</si>
  <si>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</si>
  <si>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</si>
  <si>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</si>
  <si>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</si>
  <si>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</si>
  <si>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</si>
  <si>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</si>
  <si>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</si>
  <si>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</si>
  <si>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</si>
  <si>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</si>
  <si>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</si>
  <si>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</si>
  <si>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</si>
  <si>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</si>
  <si>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</si>
  <si>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</si>
  <si>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</si>
  <si>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</si>
  <si>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</si>
  <si>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</si>
  <si>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</si>
  <si>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</si>
  <si>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</si>
  <si>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</si>
  <si>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</si>
  <si>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</si>
  <si>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</si>
  <si>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</si>
  <si>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</si>
  <si>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</si>
  <si>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</si>
  <si>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</si>
  <si>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</si>
  <si>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</si>
  <si>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</si>
  <si>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</si>
  <si>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</si>
  <si>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</si>
  <si>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</si>
  <si>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</si>
  <si>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</si>
  <si>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</si>
  <si>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</si>
  <si>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</si>
  <si>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</si>
  <si>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</si>
  <si>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</si>
  <si>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</si>
  <si>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</si>
  <si>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</si>
  <si>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</si>
  <si>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</si>
  <si>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</si>
  <si>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</si>
  <si>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</si>
  <si>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</si>
  <si>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</si>
  <si>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</si>
  <si>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</si>
  <si>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</si>
  <si>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</si>
  <si>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</si>
  <si>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</si>
  <si>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</si>
  <si>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</si>
  <si>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</si>
  <si>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</si>
  <si>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</si>
  <si>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</si>
  <si>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</si>
  <si>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</si>
  <si>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</si>
  <si>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</si>
  <si>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</si>
  <si>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</si>
  <si>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</si>
  <si>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</si>
  <si>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</si>
  <si>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</si>
  <si>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</si>
  <si>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</si>
  <si>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</si>
  <si>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</si>
  <si>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</si>
  <si>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</si>
  <si>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</si>
  <si>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</si>
  <si>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</si>
  <si>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</si>
  <si>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</si>
  <si>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</si>
  <si>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</si>
  <si>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</si>
  <si>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</si>
  <si>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</si>
  <si>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</si>
  <si>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</si>
  <si>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</si>
  <si>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</si>
  <si>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</si>
  <si>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</si>
  <si>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</si>
  <si>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</si>
  <si>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</si>
  <si>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</si>
  <si>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</si>
  <si>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</si>
  <si>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</si>
  <si>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</si>
  <si>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</si>
  <si>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</si>
  <si>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</si>
  <si>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</si>
  <si>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</si>
  <si>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</si>
  <si>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</si>
  <si>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</si>
  <si>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</si>
  <si>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</si>
  <si>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</si>
  <si>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</si>
  <si>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</si>
  <si>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</si>
  <si>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</si>
  <si>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</si>
  <si>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</si>
  <si>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</si>
  <si>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</si>
  <si>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</si>
  <si>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</si>
  <si>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</si>
  <si>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</si>
  <si>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</si>
  <si>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</si>
  <si>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</si>
  <si>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</si>
  <si>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</si>
  <si>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</si>
  <si>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</si>
  <si>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</si>
  <si>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</si>
  <si>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</si>
  <si>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</si>
  <si>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</si>
  <si>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</si>
  <si>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</si>
  <si>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</si>
  <si>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</si>
  <si>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</si>
  <si>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</si>
  <si>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</si>
  <si>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</si>
  <si>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</si>
  <si>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</si>
  <si>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</si>
  <si>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</si>
  <si>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</si>
  <si>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</si>
  <si>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</si>
  <si>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</si>
  <si>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</si>
  <si>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</si>
  <si>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</si>
  <si>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</si>
  <si>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</si>
  <si>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</si>
  <si>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</si>
  <si>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</si>
  <si>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</si>
  <si>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</si>
  <si>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</si>
  <si>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</si>
  <si>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</si>
  <si>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</si>
  <si>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</si>
  <si>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</si>
  <si>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</si>
  <si>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</si>
  <si>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</si>
  <si>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</si>
  <si>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</si>
  <si>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</si>
  <si>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</si>
  <si>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</si>
  <si>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</si>
  <si>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</si>
  <si>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</si>
  <si>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</si>
  <si>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</si>
  <si>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</si>
  <si>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</si>
  <si>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</si>
  <si>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</si>
  <si>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</si>
  <si>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</si>
  <si>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</si>
  <si>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</si>
  <si>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</si>
  <si>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</si>
  <si>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</si>
  <si>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</si>
  <si>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</si>
  <si>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</si>
  <si>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</si>
  <si>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</si>
  <si>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</si>
  <si>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</si>
  <si>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</si>
  <si>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</si>
  <si>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</si>
  <si>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</si>
  <si>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</si>
  <si>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</si>
  <si>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</si>
  <si>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</si>
  <si>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</si>
  <si>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</si>
  <si>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</si>
  <si>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</si>
  <si>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</si>
  <si>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</si>
  <si>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</si>
  <si>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</si>
  <si>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</si>
  <si>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</si>
  <si>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</si>
  <si>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</si>
  <si>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</si>
  <si>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</si>
  <si>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</si>
  <si>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</si>
  <si>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</si>
  <si>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</si>
  <si>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</si>
  <si>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</si>
  <si>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</si>
  <si>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</si>
  <si>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</si>
  <si>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</si>
  <si>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</si>
  <si>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</si>
  <si>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</si>
  <si>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</si>
  <si>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</si>
  <si>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</si>
  <si>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</si>
  <si>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</si>
  <si>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</si>
  <si>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</si>
  <si>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</si>
  <si>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</si>
  <si>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</si>
  <si>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</si>
  <si>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</si>
  <si>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</si>
  <si>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</si>
  <si>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</si>
  <si>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</si>
  <si>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</si>
  <si>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</si>
  <si>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</si>
  <si>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</si>
  <si>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</si>
  <si>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</si>
  <si>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</si>
  <si>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</si>
  <si>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</si>
  <si>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</si>
  <si>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</si>
  <si>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</si>
  <si>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</si>
  <si>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</si>
  <si>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</si>
  <si>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</si>
  <si>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</si>
  <si>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</si>
  <si>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</si>
  <si>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</si>
  <si>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</si>
  <si>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</si>
  <si>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</si>
  <si>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</si>
  <si>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</si>
  <si>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</si>
  <si>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</si>
  <si>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</si>
  <si>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</si>
  <si>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</si>
  <si>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</si>
  <si>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</si>
  <si>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</si>
  <si>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</si>
  <si>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</si>
  <si>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</si>
  <si>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</si>
  <si>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</si>
  <si>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</si>
  <si>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</si>
  <si>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</si>
  <si>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</si>
  <si>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</si>
  <si>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</si>
  <si>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</si>
  <si>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</si>
  <si>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</si>
  <si>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</si>
  <si>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</si>
  <si>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</si>
  <si>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</si>
  <si>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</si>
  <si>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</si>
  <si>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</si>
  <si>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</si>
  <si>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</si>
  <si>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</si>
  <si>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</si>
  <si>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</si>
  <si>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</si>
  <si>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</si>
  <si>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</si>
  <si>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</si>
  <si>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</si>
  <si>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</si>
  <si>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</si>
  <si>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</si>
  <si>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</si>
  <si>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</si>
  <si>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</si>
  <si>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</si>
  <si>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</si>
  <si>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</si>
  <si>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</si>
  <si>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</si>
  <si>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</si>
  <si>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</si>
  <si>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</si>
  <si>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</si>
  <si>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</si>
  <si>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</si>
  <si>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</si>
  <si>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</si>
  <si>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</si>
  <si>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</si>
  <si>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</si>
  <si>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</si>
  <si>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</si>
  <si>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</si>
  <si>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</si>
  <si>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</si>
  <si>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</si>
  <si>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</si>
  <si>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</si>
  <si>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</si>
  <si>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</si>
  <si>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</si>
  <si>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</si>
  <si>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</si>
  <si>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</si>
  <si>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</si>
  <si>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</si>
  <si>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</si>
  <si>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</si>
  <si>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</si>
  <si>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</si>
  <si>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</si>
  <si>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</si>
  <si>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</si>
  <si>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</si>
  <si>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</si>
  <si>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</si>
  <si>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</si>
  <si>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</si>
  <si>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</si>
  <si>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</si>
  <si>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</si>
  <si>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</si>
  <si>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</si>
  <si>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</si>
  <si>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</si>
  <si>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</si>
  <si>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</si>
  <si>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</si>
  <si>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</si>
  <si>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</si>
  <si>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</si>
  <si>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</si>
  <si>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</si>
  <si>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</si>
  <si>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</si>
  <si>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</si>
  <si>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</si>
  <si>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</si>
  <si>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</si>
  <si>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</si>
  <si>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</si>
  <si>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</si>
  <si>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</si>
  <si>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</si>
  <si>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</si>
  <si>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</si>
  <si>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</si>
  <si>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</si>
  <si>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</si>
  <si>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</si>
  <si>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</si>
  <si>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</si>
  <si>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</si>
  <si>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</si>
  <si>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</si>
  <si>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</si>
  <si>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</si>
  <si>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</si>
  <si>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</si>
  <si>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</si>
  <si>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</si>
  <si>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</si>
  <si>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</si>
  <si>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</si>
  <si>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</si>
  <si>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</si>
  <si>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</si>
  <si>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</si>
  <si>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</si>
  <si>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</si>
  <si>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</si>
  <si>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</si>
  <si>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</si>
  <si>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</si>
  <si>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</si>
  <si>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</si>
  <si>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</si>
  <si>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</si>
  <si>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</si>
  <si>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</si>
  <si>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</si>
  <si>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</si>
  <si>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</si>
  <si>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</si>
  <si>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</si>
  <si>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</si>
  <si>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</si>
  <si>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</si>
  <si>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</si>
  <si>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</si>
  <si>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</si>
  <si>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</si>
  <si>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</si>
  <si>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</si>
  <si>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</si>
  <si>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</si>
  <si>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</si>
  <si>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</si>
  <si>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</si>
  <si>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</si>
  <si>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</si>
  <si>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</si>
  <si>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</si>
  <si>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</si>
  <si>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</si>
  <si>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</si>
  <si>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</si>
  <si>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</si>
  <si>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</si>
  <si>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</si>
  <si>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</si>
  <si>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</si>
  <si>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</si>
  <si>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</si>
  <si>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</si>
  <si>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</si>
  <si>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</si>
  <si>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</si>
  <si>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</si>
  <si>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</si>
  <si>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</si>
  <si>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</si>
  <si>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</si>
  <si>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</si>
  <si>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</si>
  <si>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</si>
  <si>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</si>
  <si>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</si>
  <si>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</si>
  <si>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</si>
  <si>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</si>
  <si>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</si>
  <si>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</si>
  <si>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</si>
  <si>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</si>
  <si>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</si>
  <si>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</si>
  <si>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</si>
  <si>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</si>
  <si>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</si>
  <si>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</si>
  <si>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</si>
  <si>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</si>
  <si>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</si>
  <si>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</si>
  <si>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</si>
  <si>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</si>
  <si>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</si>
  <si>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</si>
  <si>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</si>
  <si>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</si>
  <si>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</si>
  <si>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</si>
  <si>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</si>
  <si>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</si>
  <si>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</si>
  <si>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</si>
  <si>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</si>
  <si>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</si>
  <si>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</si>
  <si>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</si>
  <si>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</si>
  <si>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</si>
  <si>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</si>
  <si>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</si>
  <si>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</si>
  <si>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</si>
  <si>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</si>
  <si>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</si>
  <si>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</si>
  <si>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</si>
  <si>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</si>
  <si>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</si>
  <si>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</si>
  <si>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</si>
  <si>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</si>
  <si>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</si>
  <si>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</si>
  <si>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</si>
  <si>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</si>
  <si>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</si>
  <si>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</si>
  <si>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</si>
  <si>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</si>
  <si>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</si>
  <si>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</si>
  <si>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</si>
  <si>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</si>
  <si>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</si>
  <si>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</si>
  <si>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</si>
  <si>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</si>
  <si>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</si>
  <si>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</si>
  <si>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</si>
  <si>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</si>
  <si>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</si>
  <si>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</si>
  <si>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</si>
  <si>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</si>
  <si>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</si>
  <si>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</si>
  <si>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</si>
  <si>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</si>
  <si>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</si>
  <si>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</si>
  <si>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</si>
  <si>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</si>
  <si>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</si>
  <si>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</si>
  <si>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</si>
  <si>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</si>
  <si>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</si>
  <si>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</si>
  <si>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</si>
  <si>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</si>
  <si>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</si>
  <si>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</si>
  <si>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</si>
  <si>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</si>
  <si>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</si>
  <si>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</si>
  <si>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</si>
  <si>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</si>
  <si>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</si>
  <si>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</si>
  <si>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</si>
  <si>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</si>
  <si>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</si>
  <si>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</si>
  <si>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</si>
  <si>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</si>
  <si>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</si>
  <si>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</si>
  <si>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</si>
  <si>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</si>
  <si>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</si>
  <si>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</si>
  <si>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</si>
  <si>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</si>
  <si>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</si>
  <si>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</si>
  <si>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</si>
  <si>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</si>
  <si>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</si>
  <si>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</si>
  <si>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</si>
  <si>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</si>
  <si>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</si>
  <si>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</si>
  <si>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</si>
  <si>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</si>
  <si>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</si>
  <si>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</si>
  <si>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</si>
  <si>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</si>
  <si>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</si>
  <si>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</si>
  <si>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</si>
  <si>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</si>
  <si>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</si>
  <si>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</si>
  <si>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</si>
  <si>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</si>
  <si>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</si>
  <si>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</si>
  <si>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</si>
  <si>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</si>
  <si>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</si>
  <si>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</si>
  <si>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</si>
  <si>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</si>
  <si>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</si>
  <si>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</si>
  <si>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</si>
  <si>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</si>
  <si>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</si>
  <si>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</si>
  <si>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</si>
  <si>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</si>
  <si>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</si>
  <si>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</si>
  <si>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</si>
  <si>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</si>
  <si>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</si>
  <si>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</si>
  <si>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</si>
  <si>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</si>
  <si>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</si>
  <si>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</si>
  <si>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</si>
  <si>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</si>
  <si>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</si>
  <si>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</si>
  <si>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</si>
  <si>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</si>
  <si>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</si>
  <si>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</si>
  <si>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</si>
  <si>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</si>
  <si>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</si>
  <si>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</si>
  <si>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</si>
  <si>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</si>
  <si>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</si>
  <si>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</si>
  <si>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</si>
  <si>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</si>
  <si>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</si>
  <si>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</si>
  <si>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</si>
  <si>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</si>
  <si>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</si>
  <si>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</si>
  <si>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</si>
  <si>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</si>
  <si>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</si>
  <si>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</si>
  <si>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</si>
  <si>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</si>
  <si>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</si>
  <si>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</si>
  <si>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</si>
  <si>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</si>
  <si>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</si>
  <si>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</si>
  <si>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</si>
  <si>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</si>
  <si>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</si>
  <si>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</si>
  <si>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</si>
  <si>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</si>
  <si>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</si>
  <si>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</si>
  <si>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</si>
  <si>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</si>
  <si>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</si>
  <si>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</si>
  <si>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</si>
  <si>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</si>
  <si>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</si>
  <si>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</si>
  <si>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</si>
  <si>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</si>
  <si>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</si>
  <si>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</si>
  <si>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</si>
  <si>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</si>
  <si>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</si>
  <si>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</si>
  <si>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</si>
  <si>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</si>
  <si>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</si>
  <si>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</si>
  <si>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</si>
  <si>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</si>
  <si>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</si>
  <si>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</si>
  <si>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</si>
  <si>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</si>
  <si>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</si>
  <si>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</si>
  <si>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</si>
  <si>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</si>
  <si>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</si>
  <si>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</si>
  <si>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</si>
  <si>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</si>
  <si>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</si>
  <si>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</si>
  <si>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</si>
  <si>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</si>
  <si>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</si>
  <si>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</si>
  <si>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</si>
  <si>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</si>
  <si>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</si>
  <si>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</si>
  <si>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</si>
  <si>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</si>
  <si>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</si>
  <si>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</si>
  <si>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</si>
  <si>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</si>
  <si>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</si>
  <si>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</si>
  <si>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</si>
  <si>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</si>
  <si>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</si>
  <si>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</si>
  <si>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</si>
  <si>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</si>
  <si>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</si>
  <si>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</si>
  <si>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</si>
  <si>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</si>
  <si>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</si>
  <si>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</si>
  <si>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</si>
  <si>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</si>
  <si>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</si>
  <si>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</si>
  <si>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</si>
  <si>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</si>
  <si>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</si>
  <si>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</si>
  <si>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</si>
  <si>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</si>
  <si>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</si>
  <si>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</si>
  <si>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</si>
  <si>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</si>
  <si>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</si>
  <si>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</si>
  <si>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</si>
  <si>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</si>
  <si>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</si>
  <si>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</si>
  <si>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</si>
  <si>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</si>
  <si>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</si>
  <si>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</si>
  <si>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</si>
  <si>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</si>
  <si>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</si>
  <si>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</si>
  <si>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</si>
  <si>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</si>
  <si>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</si>
  <si>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</si>
  <si>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</si>
  <si>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</si>
  <si>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</si>
  <si>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</si>
  <si>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</si>
  <si>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</si>
  <si>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</si>
  <si>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</si>
  <si>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</si>
  <si>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</si>
  <si>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</si>
  <si>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</si>
  <si>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</si>
  <si>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</si>
  <si>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</si>
  <si>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</si>
  <si>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</si>
  <si>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</si>
  <si>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</si>
  <si>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</si>
  <si>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</si>
  <si>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</si>
  <si>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</si>
  <si>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</si>
  <si>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</si>
  <si>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</si>
  <si>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</si>
  <si>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</si>
  <si>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</si>
  <si>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</si>
  <si>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</si>
  <si>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</si>
  <si>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</si>
  <si>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</si>
  <si>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</si>
  <si>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</si>
  <si>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</si>
  <si>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</si>
  <si>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</si>
  <si>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</si>
  <si>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</si>
  <si>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</si>
  <si>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</si>
  <si>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</si>
  <si>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</si>
  <si>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</si>
  <si>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</si>
  <si>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</si>
  <si>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</si>
  <si>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</si>
  <si>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</si>
  <si>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</si>
  <si>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</si>
  <si>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</si>
  <si>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</si>
  <si>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</si>
  <si>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</si>
  <si>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</si>
  <si>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</si>
  <si>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</si>
  <si>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</si>
  <si>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</si>
  <si>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</si>
  <si>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</si>
  <si>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</si>
  <si>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</si>
  <si>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</si>
  <si>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</si>
  <si>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</si>
  <si>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</si>
  <si>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</si>
  <si>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</si>
  <si>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</si>
  <si>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</si>
  <si>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</si>
  <si>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</si>
  <si>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</si>
  <si>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</si>
  <si>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</si>
  <si>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</si>
  <si>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</si>
  <si>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</si>
  <si>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</si>
  <si>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</si>
  <si>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</si>
  <si>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</si>
  <si>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</si>
  <si>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</si>
  <si>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</si>
  <si>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</si>
  <si>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</si>
  <si>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</si>
  <si>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</si>
  <si>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</si>
  <si>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</si>
  <si>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</si>
  <si>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</si>
  <si>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</si>
  <si>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</si>
  <si>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</si>
  <si>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</si>
  <si>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</si>
  <si>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</si>
  <si>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</si>
  <si>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</si>
  <si>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</si>
  <si>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</si>
  <si>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</si>
  <si>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</si>
  <si>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</si>
  <si>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</si>
  <si>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</si>
  <si>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</si>
  <si>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</si>
  <si>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</si>
  <si>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</si>
  <si>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</si>
  <si>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</si>
  <si>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</si>
  <si>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</si>
  <si>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</si>
  <si>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</si>
  <si>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</si>
  <si>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</si>
  <si>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</si>
  <si>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</si>
  <si>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</si>
  <si>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</si>
  <si>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</si>
  <si>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</si>
  <si>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</si>
  <si>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</si>
  <si>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</si>
  <si>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</si>
  <si>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</si>
  <si>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</si>
  <si>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</si>
  <si>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</si>
  <si>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</si>
  <si>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</si>
  <si>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</si>
  <si>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</si>
  <si>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</si>
  <si>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</si>
  <si>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</si>
  <si>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</si>
  <si>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</si>
  <si>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</si>
  <si>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</si>
  <si>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</si>
  <si>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</si>
  <si>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</si>
  <si>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</si>
  <si>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</si>
  <si>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</si>
  <si>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</si>
  <si>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</si>
  <si>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</si>
  <si>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</si>
  <si>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</si>
  <si>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</si>
  <si>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</si>
  <si>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</si>
  <si>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</si>
  <si>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</si>
  <si>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</si>
  <si>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</si>
  <si>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</si>
  <si>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</si>
  <si>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</si>
  <si>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</si>
  <si>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</si>
  <si>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</si>
  <si>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</si>
  <si>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</si>
  <si>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</si>
  <si>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</si>
  <si>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</si>
  <si>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</si>
  <si>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</si>
  <si>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</si>
  <si>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</si>
  <si>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</si>
  <si>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</si>
  <si>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</si>
  <si>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</si>
  <si>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</si>
  <si>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</si>
  <si>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</si>
  <si>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</si>
  <si>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</si>
  <si>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</si>
  <si>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</si>
  <si>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</si>
  <si>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</si>
  <si>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</si>
  <si>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</si>
  <si>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</si>
  <si>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</si>
  <si>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</si>
  <si>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</si>
  <si>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</si>
  <si>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</si>
  <si>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</si>
  <si>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</si>
  <si>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</si>
  <si>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</si>
  <si>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</si>
  <si>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</si>
  <si>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</si>
  <si>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</si>
  <si>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</si>
  <si>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</si>
  <si>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</si>
  <si>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</si>
  <si>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</si>
  <si>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</si>
  <si>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</si>
  <si>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</si>
  <si>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</si>
  <si>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</si>
  <si>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</si>
  <si>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</si>
  <si>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</si>
  <si>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</si>
  <si>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</si>
  <si>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</si>
  <si>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</si>
  <si>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</si>
  <si>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</si>
  <si>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</si>
  <si>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</si>
  <si>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</si>
  <si>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</si>
  <si>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</si>
  <si>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</si>
  <si>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</si>
  <si>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</si>
  <si>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</si>
  <si>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</si>
  <si>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</si>
  <si>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</si>
  <si>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</si>
  <si>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</si>
  <si>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</si>
  <si>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</si>
  <si>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</si>
  <si>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</si>
  <si>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</si>
  <si>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</si>
  <si>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</si>
  <si>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</si>
  <si>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</si>
  <si>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</si>
  <si>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</si>
  <si>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</si>
  <si>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</si>
  <si>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</si>
  <si>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</si>
  <si>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</si>
  <si>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</si>
  <si>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</si>
  <si>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</si>
  <si>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</si>
  <si>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</si>
  <si>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</si>
  <si>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</si>
  <si>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</si>
  <si>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</si>
  <si>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</si>
  <si>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</si>
  <si>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</si>
  <si>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</si>
  <si>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</si>
  <si>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</si>
  <si>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</si>
  <si>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</si>
  <si>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</si>
  <si>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</si>
  <si>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</si>
  <si>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</si>
  <si>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</si>
  <si>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</si>
  <si>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</si>
  <si>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</si>
  <si>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</si>
  <si>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</si>
  <si>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</si>
  <si>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</si>
  <si>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</si>
  <si>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</si>
  <si>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</si>
  <si>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</si>
  <si>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</si>
  <si>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</si>
  <si>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</si>
  <si>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</si>
  <si>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</si>
  <si>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</si>
  <si>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</si>
  <si>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</si>
  <si>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</si>
  <si>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</si>
  <si>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</si>
  <si>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</si>
  <si>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</si>
  <si>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</si>
  <si>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</si>
  <si>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</si>
  <si>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</si>
  <si>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</si>
  <si>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</si>
  <si>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</si>
  <si>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</si>
  <si>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</si>
  <si>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</si>
  <si>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</si>
  <si>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</si>
  <si>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</si>
  <si>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</si>
  <si>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</si>
  <si>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</si>
  <si>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</si>
  <si>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</si>
  <si>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</si>
  <si>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</si>
  <si>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</si>
  <si>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</si>
  <si>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</si>
  <si>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</si>
  <si>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</si>
  <si>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</si>
  <si>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</si>
  <si>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</si>
  <si>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</si>
  <si>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</si>
  <si>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</si>
  <si>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</si>
  <si>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</si>
  <si>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</si>
  <si>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</si>
  <si>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</si>
  <si>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</si>
  <si>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</si>
  <si>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</si>
  <si>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</si>
  <si>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</si>
  <si>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</si>
  <si>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</si>
  <si>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</si>
  <si>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</si>
  <si>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</si>
  <si>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</si>
  <si>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</si>
  <si>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</si>
  <si>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</si>
  <si>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</si>
  <si>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</si>
  <si>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</si>
  <si>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</si>
  <si>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</si>
  <si>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</si>
  <si>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</si>
  <si>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</si>
  <si>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</si>
  <si>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</si>
  <si>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</si>
  <si>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</si>
  <si>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</si>
  <si>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</si>
  <si>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</si>
  <si>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</si>
  <si>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</si>
  <si>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</si>
  <si>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</si>
  <si>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</si>
  <si>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</si>
  <si>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</si>
  <si>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</si>
  <si>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</si>
  <si>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</si>
  <si>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</si>
  <si>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</si>
  <si>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</si>
  <si>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</si>
  <si>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</si>
  <si>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</si>
  <si>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</si>
  <si>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</si>
  <si>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</si>
  <si>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</si>
  <si>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</si>
  <si>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</si>
  <si>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</si>
  <si>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</si>
  <si>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</si>
  <si>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</si>
  <si>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</si>
  <si>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</si>
  <si>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</si>
  <si>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</si>
  <si>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</si>
  <si>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</si>
  <si>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</si>
  <si>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</si>
  <si>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</si>
  <si>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</si>
  <si>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</si>
  <si>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</si>
  <si>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</si>
  <si>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</si>
  <si>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</si>
  <si>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</si>
  <si>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</si>
  <si>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</si>
  <si>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</si>
  <si>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</si>
  <si>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</si>
  <si>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</si>
  <si>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</si>
  <si>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</si>
  <si>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</si>
  <si>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</si>
  <si>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</si>
  <si>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</si>
  <si>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</si>
  <si>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</si>
  <si>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</si>
  <si>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</si>
  <si>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</si>
  <si>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</si>
  <si>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</si>
  <si>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</si>
  <si>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</si>
  <si>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</si>
  <si>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</si>
  <si>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</si>
  <si>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</si>
  <si>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</si>
  <si>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</si>
  <si>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</si>
  <si>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</si>
  <si>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</si>
  <si>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</si>
  <si>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</si>
  <si>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</si>
  <si>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</si>
  <si>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</si>
  <si>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</si>
  <si>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</si>
  <si>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</si>
  <si>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</si>
  <si>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</si>
  <si>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</si>
  <si>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</si>
  <si>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</si>
  <si>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</si>
  <si>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</si>
  <si>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</si>
  <si>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</si>
  <si>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</si>
  <si>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</si>
  <si>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</si>
  <si>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</si>
  <si>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</si>
  <si>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</si>
  <si>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</si>
  <si>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</si>
  <si>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</si>
  <si>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</si>
  <si>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</si>
  <si>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</si>
  <si>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</si>
  <si>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</si>
  <si>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</si>
  <si>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</si>
  <si>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</si>
  <si>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</si>
  <si>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</si>
  <si>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</si>
  <si>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</si>
  <si>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</si>
  <si>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</si>
  <si>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</si>
  <si>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</si>
  <si>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</si>
  <si>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</si>
  <si>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</si>
  <si>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</si>
  <si>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</si>
  <si>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</si>
  <si>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</si>
  <si>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</si>
  <si>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</si>
  <si>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</si>
  <si>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</si>
  <si>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</si>
  <si>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</si>
  <si>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</si>
  <si>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</si>
  <si>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</si>
  <si>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</si>
  <si>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</si>
  <si>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</si>
  <si>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</si>
  <si>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</si>
  <si>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</si>
  <si>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</si>
  <si>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</si>
  <si>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</si>
  <si>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</si>
  <si>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</si>
  <si>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</si>
  <si>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</si>
  <si>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</si>
  <si>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</si>
  <si>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</si>
  <si>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</si>
  <si>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</si>
  <si>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</si>
  <si>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</si>
  <si>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</si>
  <si>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</si>
  <si>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</si>
  <si>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</si>
  <si>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</si>
  <si>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</si>
  <si>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</si>
  <si>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</si>
  <si>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</si>
  <si>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</si>
  <si>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</si>
  <si>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</si>
  <si>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</si>
  <si>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</si>
  <si>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</si>
  <si>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</si>
  <si>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</si>
  <si>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</si>
  <si>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</si>
  <si>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</si>
  <si>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</si>
  <si>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</si>
  <si>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</si>
  <si>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</si>
  <si>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</si>
  <si>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</si>
  <si>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</si>
  <si>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</si>
  <si>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</si>
  <si>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</si>
  <si>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</si>
  <si>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</si>
  <si>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</si>
  <si>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</si>
  <si>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</si>
  <si>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</si>
  <si>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</si>
  <si>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</si>
  <si>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</si>
  <si>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</si>
  <si>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</si>
  <si>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</si>
  <si>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</si>
  <si>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</si>
  <si>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</si>
  <si>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</si>
  <si>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</si>
  <si>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</si>
  <si>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</si>
  <si>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</si>
  <si>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</si>
  <si>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</si>
  <si>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</si>
  <si>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</si>
  <si>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</si>
  <si>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</si>
  <si>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</si>
  <si>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</si>
  <si>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</si>
  <si>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</si>
  <si>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</si>
  <si>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</si>
  <si>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</si>
  <si>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</si>
  <si>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</si>
  <si>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</si>
  <si>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</si>
  <si>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</si>
  <si>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</si>
  <si>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</si>
  <si>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</si>
  <si>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</si>
  <si>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</si>
  <si>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</si>
  <si>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</si>
  <si>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</si>
  <si>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</si>
  <si>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</si>
  <si>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</si>
  <si>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</si>
  <si>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</si>
  <si>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</si>
  <si>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</si>
  <si>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</si>
  <si>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</si>
  <si>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</si>
  <si>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</si>
  <si>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</si>
  <si>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</si>
  <si>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</si>
  <si>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</si>
  <si>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</si>
  <si>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</si>
  <si>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</si>
  <si>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</si>
  <si>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</si>
  <si>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</si>
  <si>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</si>
  <si>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</si>
  <si>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</si>
  <si>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</si>
  <si>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</si>
  <si>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</si>
  <si>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</si>
  <si>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</si>
  <si>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</si>
  <si>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</si>
  <si>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</si>
  <si>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</si>
  <si>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</si>
  <si>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</si>
  <si>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</si>
  <si>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</si>
  <si>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</si>
  <si>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</si>
  <si>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</si>
  <si>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</si>
  <si>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</si>
  <si>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</si>
  <si>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</si>
  <si>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</si>
  <si>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</si>
  <si>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</si>
  <si>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</si>
  <si>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</si>
  <si>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</si>
  <si>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</si>
  <si>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</si>
  <si>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</si>
  <si>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</si>
  <si>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</si>
  <si>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</si>
  <si>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</si>
  <si>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</si>
  <si>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</si>
  <si>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</si>
  <si>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</si>
  <si>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</si>
  <si>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</si>
  <si>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</si>
  <si>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</si>
  <si>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</si>
  <si>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</si>
  <si>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</si>
  <si>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</si>
  <si>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</si>
  <si>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</si>
  <si>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</si>
  <si>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</si>
  <si>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</si>
  <si>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</si>
  <si>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</si>
  <si>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</si>
  <si>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</si>
  <si>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</si>
  <si>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</si>
  <si>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</si>
  <si>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</si>
  <si>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</si>
  <si>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</si>
  <si>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</si>
  <si>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</si>
  <si>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</si>
  <si>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</si>
  <si>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</si>
  <si>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</si>
  <si>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</si>
  <si>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</si>
  <si>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</si>
  <si>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</si>
  <si>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</si>
  <si>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</si>
  <si>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</si>
  <si>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</si>
  <si>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</si>
  <si>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</si>
  <si>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</si>
  <si>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</si>
  <si>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</si>
  <si>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</si>
  <si>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</si>
  <si>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</si>
  <si>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</si>
  <si>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</si>
  <si>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</si>
  <si>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</si>
  <si>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</si>
  <si>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</si>
  <si>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</si>
  <si>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</si>
  <si>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</si>
  <si>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</si>
  <si>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</si>
  <si>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</si>
  <si>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</si>
  <si>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</si>
  <si>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</si>
  <si>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</si>
  <si>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</si>
  <si>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</si>
  <si>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</si>
  <si>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</si>
  <si>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</si>
  <si>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</si>
  <si>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</si>
  <si>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</si>
  <si>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</si>
  <si>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</si>
  <si>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</si>
  <si>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</si>
  <si>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</si>
  <si>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</si>
  <si>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</si>
  <si>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</si>
  <si>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</si>
  <si>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</si>
  <si>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</si>
  <si>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</si>
  <si>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</si>
  <si>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</si>
  <si>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</si>
  <si>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</si>
  <si>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</si>
  <si>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</si>
  <si>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</si>
  <si>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</si>
  <si>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</si>
  <si>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</si>
  <si>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</si>
  <si>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</si>
  <si>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</si>
  <si>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</si>
  <si>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</si>
  <si>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</si>
  <si>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</si>
  <si>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</si>
  <si>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</si>
  <si>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</si>
  <si>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</si>
  <si>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</si>
  <si>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</si>
  <si>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</si>
  <si>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</si>
  <si>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</si>
  <si>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</si>
  <si>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</si>
  <si>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</si>
  <si>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</si>
  <si>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</si>
  <si>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</si>
  <si>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</si>
  <si>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</si>
  <si>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</si>
  <si>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</si>
  <si>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</si>
  <si>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</si>
  <si>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</si>
  <si>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</si>
  <si>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</si>
  <si>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</si>
  <si>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</si>
  <si>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</si>
  <si>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</si>
  <si>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</si>
  <si>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</si>
  <si>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</si>
  <si>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</si>
  <si>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</si>
  <si>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</si>
  <si>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</si>
  <si>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</si>
  <si>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</si>
  <si>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</si>
  <si>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</si>
  <si>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</si>
  <si>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</si>
  <si>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</si>
  <si>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</si>
  <si>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</si>
  <si>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</si>
  <si>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</si>
  <si>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</si>
  <si>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</si>
  <si>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</si>
  <si>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</si>
  <si>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</si>
  <si>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</si>
  <si>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</si>
  <si>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</si>
  <si>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</si>
  <si>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</si>
  <si>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</si>
  <si>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</si>
  <si>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</si>
  <si>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</si>
  <si>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</si>
  <si>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</si>
  <si>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</si>
  <si>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</si>
  <si>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</si>
  <si>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</si>
  <si>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</si>
  <si>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</si>
  <si>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</si>
  <si>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</si>
  <si>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</si>
  <si>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</si>
  <si>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</si>
  <si>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</si>
  <si>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</si>
  <si>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</si>
  <si>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</si>
  <si>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</si>
  <si>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</si>
  <si>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</si>
  <si>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</si>
  <si>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</si>
  <si>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</si>
  <si>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</si>
  <si>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</si>
  <si>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</si>
  <si>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</si>
  <si>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</si>
  <si>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</si>
  <si>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</si>
  <si>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</si>
  <si>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</si>
  <si>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</si>
  <si>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</si>
  <si>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</si>
  <si>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</si>
  <si>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</si>
  <si>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</si>
  <si>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</si>
  <si>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</si>
  <si>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</si>
  <si>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</si>
  <si>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</si>
  <si>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</si>
  <si>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</si>
  <si>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</si>
  <si>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</si>
  <si>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</si>
  <si>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</si>
  <si>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</si>
  <si>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</si>
  <si>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</si>
  <si>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</si>
  <si>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</si>
  <si>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</si>
  <si>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</si>
  <si>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</si>
  <si>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</si>
  <si>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</si>
  <si>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</si>
  <si>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</si>
  <si>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</si>
  <si>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</si>
  <si>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</si>
  <si>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</si>
  <si>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</si>
  <si>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</si>
  <si>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</si>
  <si>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</si>
  <si>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</si>
  <si>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</si>
  <si>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</si>
  <si>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</si>
  <si>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</si>
  <si>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</si>
  <si>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</si>
  <si>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</si>
  <si>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</si>
  <si>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</si>
  <si>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</si>
  <si>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</si>
  <si>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</si>
  <si>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</si>
  <si>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</si>
  <si>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</si>
  <si>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</si>
  <si>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</si>
  <si>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</si>
  <si>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</si>
  <si>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</si>
  <si>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</si>
  <si>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</si>
  <si>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</si>
  <si>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</si>
  <si>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</si>
  <si>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</si>
  <si>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</si>
  <si>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</si>
  <si>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</si>
  <si>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</si>
  <si>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</si>
  <si>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</si>
  <si>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</si>
  <si>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</si>
  <si>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</si>
  <si>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</si>
  <si>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</si>
  <si>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</si>
  <si>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</si>
  <si>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</si>
  <si>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</si>
  <si>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</si>
  <si>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</si>
  <si>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</si>
  <si>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</si>
  <si>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</si>
  <si>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</si>
  <si>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</si>
  <si>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</si>
  <si>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</si>
  <si>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</si>
  <si>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</si>
  <si>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</si>
  <si>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</si>
  <si>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</si>
  <si>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</si>
  <si>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</si>
  <si>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</si>
  <si>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</si>
  <si>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</si>
  <si>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</si>
  <si>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</si>
  <si>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</si>
  <si>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</si>
  <si>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</si>
  <si>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</si>
  <si>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</si>
  <si>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</si>
  <si>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</si>
  <si>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</si>
  <si>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</si>
  <si>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</si>
  <si>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</si>
  <si>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</si>
  <si>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</si>
  <si>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</si>
  <si>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</si>
  <si>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</si>
  <si>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</si>
  <si>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</si>
  <si>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</si>
  <si>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</si>
  <si>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</si>
  <si>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</si>
  <si>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</si>
  <si>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</si>
  <si>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</si>
  <si>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</si>
  <si>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</si>
  <si>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</si>
  <si>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</si>
  <si>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</si>
  <si>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</si>
  <si>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</si>
  <si>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</si>
  <si>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</si>
  <si>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</si>
  <si>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</si>
  <si>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</si>
  <si>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</si>
  <si>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</si>
  <si>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</si>
  <si>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</si>
  <si>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</si>
  <si>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</si>
  <si>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</si>
  <si>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</si>
  <si>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</si>
  <si>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</si>
  <si>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</si>
  <si>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</si>
  <si>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</si>
  <si>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</si>
  <si>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</si>
  <si>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</si>
  <si>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</si>
  <si>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</si>
  <si>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</si>
  <si>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</si>
  <si>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</si>
  <si>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</si>
  <si>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</si>
  <si>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</si>
  <si>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</si>
  <si>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</si>
  <si>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</si>
  <si>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</si>
  <si>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</si>
  <si>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</si>
  <si>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</si>
  <si>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</si>
  <si>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</si>
  <si>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</si>
  <si>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</si>
  <si>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</si>
  <si>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</si>
  <si>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</si>
  <si>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</si>
  <si>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</si>
  <si>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</si>
  <si>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</si>
  <si>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</si>
  <si>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</si>
  <si>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</si>
  <si>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</si>
  <si>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</si>
  <si>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</si>
  <si>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</si>
  <si>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</si>
  <si>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</si>
  <si>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</si>
  <si>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</si>
  <si>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</si>
  <si>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</si>
  <si>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</si>
  <si>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</si>
  <si>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</si>
  <si>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</si>
  <si>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</si>
  <si>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</si>
  <si>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</si>
  <si>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</si>
  <si>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</si>
  <si>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</si>
  <si>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</si>
  <si>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</si>
  <si>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</si>
  <si>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</si>
  <si>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</si>
  <si>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</si>
  <si>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</si>
  <si>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</si>
  <si>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</si>
  <si>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</si>
  <si>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</si>
  <si>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</si>
  <si>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</si>
  <si>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</si>
  <si>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</si>
  <si>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</si>
  <si>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</si>
  <si>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</si>
  <si>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</si>
  <si>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</si>
  <si>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</si>
  <si>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</si>
  <si>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</si>
  <si>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</si>
  <si>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</si>
  <si>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</si>
  <si>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</si>
  <si>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</si>
  <si>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</si>
  <si>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</si>
  <si>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</si>
  <si>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</si>
  <si>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</si>
  <si>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</si>
  <si>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</si>
  <si>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</si>
  <si>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</si>
  <si>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</si>
  <si>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</si>
  <si>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</si>
  <si>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</si>
  <si>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</si>
  <si>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</si>
  <si>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</si>
  <si>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</si>
  <si>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</si>
  <si>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</si>
  <si>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</si>
  <si>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</si>
  <si>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</si>
  <si>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</si>
  <si>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</si>
  <si>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</si>
  <si>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</si>
  <si>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</si>
  <si>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</si>
  <si>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</si>
  <si>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</si>
  <si>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</si>
  <si>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</si>
  <si>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</si>
  <si>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</si>
  <si>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</si>
  <si>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</si>
  <si>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</si>
  <si>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</si>
  <si>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</si>
  <si>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</si>
  <si>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</si>
  <si>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</si>
  <si>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</si>
  <si>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</si>
  <si>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</si>
  <si>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</si>
  <si>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</si>
  <si>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</si>
  <si>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</si>
  <si>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</si>
  <si>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</si>
  <si>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</si>
  <si>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</si>
  <si>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</si>
  <si>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</si>
  <si>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</si>
  <si>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</si>
  <si>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</si>
  <si>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</si>
  <si>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</si>
  <si>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</si>
  <si>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</si>
  <si>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</si>
  <si>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</si>
  <si>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</si>
  <si>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</si>
  <si>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</si>
  <si>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</si>
  <si>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</si>
  <si>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</si>
  <si>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</si>
  <si>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</si>
  <si>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</si>
  <si>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</si>
  <si>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</si>
  <si>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</si>
  <si>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</si>
  <si>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</si>
  <si>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</si>
  <si>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</si>
  <si>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</si>
  <si>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</si>
  <si>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</si>
  <si>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</si>
  <si>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</si>
  <si>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</si>
  <si>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</si>
  <si>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</si>
  <si>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</si>
  <si>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</si>
  <si>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</si>
  <si>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</si>
  <si>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</si>
  <si>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</si>
  <si>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</si>
  <si>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</si>
  <si>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</si>
  <si>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</si>
  <si>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</si>
  <si>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</si>
  <si>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</si>
  <si>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</si>
  <si>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</si>
  <si>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</si>
  <si>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</si>
  <si>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</si>
  <si>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</si>
  <si>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</si>
  <si>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</si>
  <si>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</si>
  <si>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</si>
  <si>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</si>
  <si>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</si>
  <si>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</si>
  <si>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</si>
  <si>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</si>
  <si>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</si>
  <si>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</si>
  <si>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</si>
  <si>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</si>
  <si>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</si>
  <si>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</si>
  <si>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</si>
  <si>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</si>
  <si>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</si>
  <si>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</si>
  <si>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</si>
  <si>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</si>
  <si>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</si>
  <si>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</si>
  <si>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</si>
  <si>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</si>
  <si>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</si>
  <si>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</si>
  <si>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</si>
  <si>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</si>
  <si>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</si>
  <si>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</si>
  <si>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</si>
  <si>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</si>
  <si>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</si>
  <si>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</si>
  <si>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</si>
  <si>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</si>
  <si>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</si>
  <si>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</si>
  <si>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</si>
  <si>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</si>
  <si>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</si>
  <si>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</si>
  <si>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</si>
  <si>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</si>
  <si>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</si>
  <si>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</si>
  <si>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</si>
  <si>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</si>
  <si>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</si>
  <si>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</si>
  <si>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</si>
  <si>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</si>
  <si>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</si>
  <si>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</si>
  <si>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</si>
  <si>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</si>
  <si>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</si>
  <si>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</si>
  <si>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</si>
  <si>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</si>
  <si>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</si>
  <si>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</si>
  <si>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</si>
  <si>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</si>
  <si>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</si>
  <si>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</si>
  <si>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</si>
  <si>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</si>
  <si>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</si>
  <si>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</si>
  <si>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</si>
  <si>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</si>
  <si>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</si>
  <si>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</si>
  <si>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</si>
  <si>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</si>
  <si>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</si>
  <si>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</si>
  <si>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</si>
  <si>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</si>
  <si>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</si>
  <si>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</si>
  <si>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</si>
  <si>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</si>
  <si>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</si>
  <si>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</si>
  <si>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</si>
  <si>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</si>
  <si>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</si>
  <si>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</si>
  <si>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</si>
  <si>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</si>
  <si>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</si>
  <si>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</si>
  <si>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</si>
  <si>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</si>
  <si>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</si>
  <si>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</si>
  <si>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</si>
  <si>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</si>
  <si>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</si>
  <si>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</si>
  <si>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</si>
  <si>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</si>
  <si>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</si>
  <si>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</si>
  <si>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</si>
  <si>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</si>
  <si>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</si>
  <si>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</si>
  <si>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</si>
  <si>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</si>
  <si>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</si>
  <si>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</si>
  <si>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</si>
  <si>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</si>
  <si>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</si>
  <si>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</si>
  <si>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</si>
  <si>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</si>
  <si>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</si>
  <si>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</si>
  <si>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</si>
  <si>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</si>
  <si>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</si>
  <si>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</si>
  <si>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</si>
  <si>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</si>
  <si>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</si>
  <si>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</si>
  <si>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</si>
  <si>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</si>
  <si>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</si>
  <si>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</si>
  <si>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</si>
  <si>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</si>
  <si>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</si>
  <si>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</si>
  <si>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</si>
  <si>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</si>
  <si>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</si>
  <si>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</si>
  <si>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</si>
  <si>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</si>
  <si>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</si>
  <si>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</si>
  <si>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</si>
  <si>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</si>
  <si>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</si>
  <si>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</si>
  <si>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</si>
  <si>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</si>
  <si>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</si>
  <si>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</si>
  <si>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</si>
  <si>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</si>
  <si>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</si>
  <si>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</si>
  <si>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</si>
  <si>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</si>
  <si>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</si>
  <si>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</si>
  <si>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</si>
  <si>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</si>
  <si>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</si>
  <si>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</si>
  <si>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</si>
  <si>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</si>
  <si>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</si>
  <si>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</si>
  <si>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</si>
  <si>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</si>
  <si>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</si>
  <si>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</si>
  <si>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</si>
  <si>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</si>
  <si>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</si>
  <si>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</si>
  <si>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</si>
  <si>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</si>
  <si>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</si>
  <si>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</si>
  <si>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</si>
  <si>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</si>
  <si>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</si>
  <si>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</si>
  <si>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</si>
  <si>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</si>
  <si>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</si>
  <si>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</si>
  <si>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</si>
  <si>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</si>
  <si>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</si>
  <si>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</si>
  <si>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</si>
  <si>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</si>
  <si>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</si>
  <si>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</si>
  <si>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</si>
  <si>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</si>
  <si>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</si>
  <si>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</si>
  <si>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</si>
  <si>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</si>
  <si>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</si>
  <si>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</si>
  <si>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</si>
  <si>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</si>
  <si>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</si>
  <si>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</si>
  <si>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</si>
  <si>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</si>
  <si>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</si>
  <si>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</si>
  <si>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</si>
  <si>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</si>
  <si>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</si>
  <si>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</si>
  <si>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</si>
  <si>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</si>
  <si>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</si>
  <si>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</si>
  <si>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</si>
  <si>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</si>
  <si>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</si>
  <si>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</si>
  <si>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</si>
  <si>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</si>
  <si>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</si>
  <si>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</si>
  <si>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</si>
  <si>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</si>
  <si>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</si>
  <si>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</si>
  <si>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</si>
  <si>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</si>
  <si>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</si>
  <si>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</si>
  <si>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</si>
  <si>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</si>
  <si>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</si>
  <si>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</si>
  <si>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</si>
  <si>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</si>
  <si>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</si>
  <si>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</si>
  <si>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</si>
  <si>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</si>
  <si>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</si>
  <si>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</si>
  <si>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</si>
  <si>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</si>
  <si>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</si>
  <si>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</si>
  <si>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</si>
  <si>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</si>
  <si>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</si>
  <si>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</si>
  <si>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</si>
  <si>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</si>
  <si>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</si>
  <si>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</si>
  <si>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</si>
  <si>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</si>
  <si>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</si>
  <si>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</si>
  <si>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</si>
  <si>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</si>
  <si>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</si>
  <si>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</si>
  <si>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</si>
  <si>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</si>
  <si>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</si>
  <si>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</si>
  <si>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</si>
  <si>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</si>
  <si>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</si>
  <si>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</si>
  <si>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</si>
  <si>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</si>
  <si>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</si>
  <si>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</si>
  <si>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</si>
  <si>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</si>
  <si>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</si>
  <si>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</si>
  <si>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</si>
  <si>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</si>
  <si>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</si>
  <si>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</si>
  <si>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</si>
  <si>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</si>
  <si>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</si>
  <si>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</si>
  <si>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</si>
  <si>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</si>
  <si>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</si>
  <si>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</si>
  <si>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</si>
  <si>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</si>
  <si>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</si>
  <si>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</si>
  <si>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</si>
  <si>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</si>
  <si>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</si>
  <si>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</si>
  <si>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</si>
  <si>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</si>
  <si>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</si>
  <si>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</si>
  <si>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</si>
  <si>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</si>
  <si>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</si>
  <si>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</si>
  <si>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</si>
  <si>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</si>
  <si>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</si>
  <si>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</si>
  <si>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</si>
  <si>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</si>
  <si>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</si>
  <si>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</si>
  <si>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</si>
  <si>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</si>
  <si>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</si>
  <si>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</si>
  <si>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</si>
  <si>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</si>
  <si>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</si>
  <si>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</si>
  <si>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</si>
  <si>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</si>
  <si>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</si>
  <si>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</si>
  <si>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</si>
  <si>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</si>
  <si>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</si>
  <si>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</si>
  <si>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</si>
  <si>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</si>
  <si>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</si>
  <si>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</si>
  <si>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</si>
  <si>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</si>
  <si>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</si>
  <si>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</si>
  <si>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</si>
  <si>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</si>
  <si>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</si>
  <si>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</si>
  <si>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</si>
  <si>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</si>
  <si>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</si>
  <si>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</si>
  <si>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</si>
  <si>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</si>
  <si>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</si>
  <si>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</si>
  <si>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</si>
  <si>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</si>
  <si>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</si>
  <si>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</si>
  <si>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</si>
  <si>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</si>
  <si>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</si>
  <si>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</si>
  <si>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</si>
  <si>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</si>
  <si>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</si>
  <si>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</si>
  <si>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</si>
  <si>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</si>
  <si>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</si>
  <si>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</si>
  <si>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</si>
  <si>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</si>
  <si>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</si>
  <si>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</si>
  <si>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</si>
  <si>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</si>
  <si>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</si>
  <si>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</si>
  <si>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</si>
  <si>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</si>
  <si>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</si>
  <si>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</si>
  <si>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</si>
  <si>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</si>
  <si>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</si>
  <si>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</si>
  <si>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</si>
  <si>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</si>
  <si>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</si>
  <si>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</si>
  <si>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</si>
  <si>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</si>
  <si>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</si>
  <si>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</si>
  <si>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</si>
  <si>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</si>
  <si>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</si>
  <si>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</si>
  <si>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</si>
  <si>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</si>
  <si>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</si>
  <si>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</si>
  <si>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</si>
  <si>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</si>
  <si>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</si>
  <si>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</si>
  <si>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</si>
  <si>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</si>
  <si>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</si>
  <si>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</si>
  <si>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</si>
  <si>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</si>
  <si>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</si>
  <si>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</si>
  <si>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</si>
  <si>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</si>
  <si>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</si>
  <si>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</si>
  <si>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</si>
  <si>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</si>
  <si>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</si>
  <si>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</si>
  <si>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</si>
  <si>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</si>
  <si>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</si>
  <si>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</si>
  <si>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</si>
  <si>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</si>
  <si>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</si>
  <si>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</si>
  <si>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</si>
  <si>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</si>
  <si>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</si>
  <si>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</si>
  <si>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</si>
  <si>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</si>
  <si>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</si>
  <si>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</si>
  <si>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</si>
  <si>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</si>
  <si>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</si>
  <si>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</si>
  <si>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</si>
  <si>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</si>
  <si>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</si>
  <si>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</si>
  <si>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</si>
  <si>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</si>
  <si>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</si>
  <si>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</si>
  <si>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</si>
  <si>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</si>
  <si>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</si>
  <si>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</si>
  <si>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</si>
  <si>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</si>
  <si>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</si>
  <si>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</si>
  <si>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</si>
  <si>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</si>
  <si>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</si>
  <si>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</si>
  <si>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</si>
  <si>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</si>
  <si>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</si>
  <si>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</si>
  <si>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</si>
  <si>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</si>
  <si>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</si>
  <si>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</si>
  <si>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</si>
  <si>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</si>
  <si>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</si>
  <si>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</si>
  <si>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</si>
  <si>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</si>
  <si>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</si>
  <si>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</si>
  <si>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</si>
  <si>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</si>
  <si>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</si>
  <si>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</si>
  <si>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</si>
  <si>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</si>
  <si>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</si>
  <si>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</si>
  <si>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</si>
  <si>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</si>
  <si>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</si>
  <si>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</si>
  <si>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</si>
  <si>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</si>
  <si>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</si>
  <si>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</si>
  <si>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</si>
  <si>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</si>
  <si>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</si>
  <si>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</si>
  <si>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</si>
  <si>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</si>
  <si>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</si>
  <si>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</si>
  <si>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</si>
  <si>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</si>
  <si>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</si>
  <si>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</si>
  <si>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</si>
  <si>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</si>
  <si>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</si>
  <si>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</si>
  <si>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</si>
  <si>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</si>
  <si>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</si>
  <si>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</si>
  <si>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</si>
  <si>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</si>
  <si>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</si>
  <si>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</si>
  <si>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</si>
  <si>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</si>
  <si>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</si>
  <si>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</si>
  <si>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</si>
  <si>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</si>
  <si>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</si>
  <si>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</si>
  <si>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</si>
  <si>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</si>
  <si>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</si>
  <si>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</si>
  <si>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</si>
  <si>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</si>
  <si>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</si>
  <si>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</si>
  <si>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</si>
  <si>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</si>
  <si>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</si>
  <si>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</si>
  <si>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</si>
  <si>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</si>
  <si>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</si>
  <si>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</si>
  <si>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</si>
  <si>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</si>
  <si>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</si>
  <si>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</si>
  <si>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</si>
  <si>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</si>
  <si>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</si>
  <si>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</si>
  <si>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</si>
  <si>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</si>
  <si>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</si>
  <si>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</si>
  <si>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</si>
  <si>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</si>
  <si>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</si>
  <si>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</si>
  <si>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</si>
  <si>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</si>
  <si>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</si>
  <si>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</si>
  <si>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</si>
  <si>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</si>
  <si>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</si>
  <si>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</si>
  <si>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</si>
  <si>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</si>
  <si>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</si>
  <si>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</si>
  <si>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</si>
  <si>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</si>
  <si>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</si>
  <si>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</si>
  <si>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</si>
  <si>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</si>
  <si>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</si>
  <si>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</si>
  <si>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</si>
  <si>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</si>
  <si>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</si>
  <si>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</si>
  <si>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</si>
  <si>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</si>
  <si>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</si>
  <si>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</si>
  <si>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</si>
  <si>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</si>
  <si>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</si>
  <si>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</si>
  <si>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</si>
  <si>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</si>
  <si>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</si>
  <si>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</si>
  <si>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</si>
  <si>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</si>
  <si>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</si>
  <si>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</si>
  <si>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</si>
  <si>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</si>
  <si>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</si>
  <si>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</si>
  <si>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</si>
  <si>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</si>
  <si>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</si>
  <si>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</si>
  <si>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</si>
  <si>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</si>
  <si>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</si>
  <si>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</si>
  <si>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</si>
  <si>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</si>
  <si>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</si>
  <si>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</si>
  <si>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</si>
  <si>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</si>
  <si>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</si>
  <si>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</si>
  <si>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</si>
  <si>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</si>
  <si>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</si>
  <si>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</si>
  <si>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</si>
  <si>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</si>
  <si>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</si>
  <si>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</si>
  <si>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</si>
  <si>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</si>
  <si>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</si>
  <si>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</si>
  <si>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</si>
  <si>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</si>
  <si>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</si>
  <si>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</si>
  <si>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</si>
  <si>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</si>
  <si>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</si>
  <si>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</si>
  <si>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</si>
  <si>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</si>
  <si>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</si>
  <si>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</si>
  <si>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</si>
  <si>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</si>
  <si>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</si>
  <si>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</si>
  <si>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</si>
  <si>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</si>
  <si>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</si>
  <si>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</si>
  <si>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</si>
  <si>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</si>
  <si>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</si>
  <si>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</si>
  <si>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</si>
  <si>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</si>
  <si>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</si>
  <si>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</si>
  <si>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</si>
  <si>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</si>
  <si>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</si>
  <si>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</si>
  <si>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</si>
  <si>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</si>
  <si>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</si>
  <si>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</si>
  <si>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</si>
  <si>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</si>
  <si>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</si>
  <si>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</si>
  <si>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</si>
  <si>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</si>
  <si>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</si>
  <si>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</si>
  <si>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</si>
  <si>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</si>
  <si>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</si>
  <si>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</si>
  <si>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</si>
  <si>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</si>
  <si>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</si>
  <si>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</si>
  <si>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</si>
  <si>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</si>
  <si>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</si>
  <si>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</si>
  <si>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</si>
  <si>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</si>
  <si>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</si>
  <si>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</si>
  <si>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</si>
  <si>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</si>
  <si>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</si>
  <si>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</si>
  <si>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</si>
  <si>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</si>
  <si>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</si>
  <si>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</si>
  <si>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</si>
  <si>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</si>
  <si>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</si>
  <si>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</si>
  <si>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</si>
  <si>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</si>
  <si>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</si>
  <si>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</si>
  <si>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</si>
  <si>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</si>
  <si>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</si>
  <si>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</si>
  <si>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</si>
  <si>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</si>
  <si>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</si>
  <si>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</si>
  <si>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</si>
  <si>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</si>
  <si>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</si>
  <si>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</si>
  <si>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</si>
  <si>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</si>
  <si>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</si>
  <si>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</si>
  <si>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</si>
  <si>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</si>
  <si>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</si>
  <si>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</si>
  <si>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</si>
  <si>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</si>
  <si>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</si>
  <si>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</si>
  <si>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</si>
  <si>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</si>
  <si>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</si>
  <si>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</si>
  <si>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</si>
  <si>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</si>
  <si>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</si>
  <si>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</si>
  <si>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</si>
  <si>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</si>
  <si>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</si>
  <si>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</si>
  <si>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</si>
  <si>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</si>
  <si>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</si>
  <si>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</si>
  <si>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</si>
  <si>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</si>
  <si>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</si>
  <si>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</si>
  <si>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</si>
  <si>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</si>
  <si>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</si>
  <si>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</si>
  <si>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</si>
  <si>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</si>
  <si>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</si>
  <si>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</si>
  <si>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</si>
  <si>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</si>
  <si>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</si>
  <si>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</si>
  <si>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</si>
  <si>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</si>
  <si>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</si>
  <si>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</si>
  <si>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</si>
  <si>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</si>
  <si>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</si>
  <si>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</si>
  <si>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</si>
  <si>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</si>
  <si>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</si>
  <si>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</si>
  <si>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</si>
  <si>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</si>
  <si>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</si>
  <si>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</si>
  <si>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</si>
  <si>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</si>
  <si>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</si>
  <si>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</si>
  <si>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</si>
  <si>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</si>
  <si>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</si>
  <si>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</si>
  <si>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</si>
  <si>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</si>
  <si>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</si>
  <si>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</si>
  <si>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</si>
  <si>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</si>
  <si>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</si>
  <si>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</si>
  <si>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</si>
  <si>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</si>
  <si>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</si>
  <si>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</si>
  <si>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</si>
  <si>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</si>
  <si>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</si>
  <si>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</si>
  <si>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</si>
  <si>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</si>
  <si>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</si>
  <si>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</si>
  <si>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</si>
  <si>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</si>
  <si>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</si>
  <si>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</si>
  <si>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</si>
  <si>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</si>
  <si>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</si>
  <si>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</si>
  <si>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</si>
  <si>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</si>
  <si>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</si>
  <si>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</si>
  <si>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</si>
  <si>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</si>
  <si>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</si>
  <si>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</si>
  <si>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</si>
  <si>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</si>
  <si>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</si>
  <si>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</si>
  <si>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</si>
  <si>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</si>
  <si>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</si>
  <si>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</si>
  <si>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</si>
  <si>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</si>
  <si>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</si>
  <si>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</si>
  <si>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</si>
  <si>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</si>
  <si>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</si>
  <si>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</si>
  <si>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</si>
  <si>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</si>
  <si>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</si>
  <si>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</si>
  <si>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</si>
  <si>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</si>
  <si>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</si>
  <si>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</si>
  <si>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</si>
  <si>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</si>
  <si>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</si>
  <si>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</si>
  <si>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</si>
  <si>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</si>
  <si>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</si>
  <si>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</si>
  <si>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</si>
  <si>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</si>
  <si>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</si>
  <si>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</si>
  <si>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</si>
  <si>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</si>
  <si>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</si>
  <si>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</si>
  <si>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</si>
  <si>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</si>
  <si>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</si>
  <si>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</si>
  <si>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</si>
  <si>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</si>
  <si>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</si>
  <si>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</si>
  <si>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</si>
  <si>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</si>
  <si>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</si>
  <si>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</si>
  <si>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</si>
  <si>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</si>
  <si>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</si>
  <si>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</si>
  <si>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</si>
  <si>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</si>
  <si>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</si>
  <si>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</si>
  <si>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</si>
  <si>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</si>
  <si>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</si>
  <si>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</si>
  <si>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</si>
  <si>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</si>
  <si>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</si>
  <si>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</si>
  <si>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</si>
  <si>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</si>
  <si>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</si>
  <si>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</si>
  <si>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</si>
  <si>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</si>
  <si>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</si>
  <si>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</si>
  <si>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</si>
  <si>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</si>
  <si>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</si>
  <si>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</si>
  <si>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</si>
  <si>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</si>
  <si>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</si>
  <si>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</si>
  <si>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</si>
  <si>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</si>
  <si>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</si>
  <si>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</si>
  <si>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</si>
  <si>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</si>
  <si>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</si>
  <si>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</si>
  <si>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</si>
  <si>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</si>
  <si>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</si>
  <si>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</si>
  <si>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</si>
  <si>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</si>
  <si>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</si>
  <si>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</si>
  <si>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</si>
  <si>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</si>
  <si>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</si>
  <si>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</si>
  <si>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</si>
  <si>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</si>
  <si>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</si>
  <si>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</si>
  <si>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</si>
  <si>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</si>
  <si>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</si>
  <si>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</si>
  <si>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</si>
  <si>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</si>
  <si>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</si>
  <si>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</si>
  <si>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</si>
  <si>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</si>
  <si>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</si>
  <si>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</si>
  <si>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</si>
  <si>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</si>
  <si>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</si>
  <si>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</si>
  <si>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</si>
  <si>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</si>
  <si>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</si>
  <si>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</si>
  <si>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</si>
  <si>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</si>
  <si>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</si>
  <si>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</si>
  <si>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</si>
  <si>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</si>
  <si>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</si>
  <si>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</si>
  <si>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</si>
  <si>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</si>
  <si>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</si>
  <si>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</si>
  <si>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</si>
  <si>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</si>
  <si>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</si>
  <si>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</si>
  <si>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</si>
  <si>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</si>
  <si>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</si>
  <si>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</si>
  <si>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</si>
  <si>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</si>
  <si>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</si>
  <si>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</si>
  <si>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</si>
  <si>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</si>
  <si>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</si>
  <si>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</si>
  <si>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</si>
  <si>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</si>
  <si>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</si>
  <si>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</si>
  <si>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</si>
  <si>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</si>
  <si>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</si>
  <si>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</si>
  <si>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</si>
  <si>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</si>
  <si>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</si>
  <si>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</si>
  <si>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</si>
  <si>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</si>
  <si>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</si>
  <si>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</si>
  <si>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</si>
  <si>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</si>
  <si>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</si>
  <si>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</si>
  <si>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</si>
  <si>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</si>
  <si>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</si>
  <si>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</si>
  <si>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</si>
  <si>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</si>
  <si>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</si>
  <si>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</si>
  <si>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</si>
  <si>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</si>
  <si>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</si>
  <si>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</si>
  <si>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</si>
  <si>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</si>
  <si>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</si>
  <si>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</si>
  <si>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</si>
  <si>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</si>
  <si>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</si>
  <si>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</si>
  <si>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</si>
  <si>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</si>
  <si>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</si>
  <si>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</si>
  <si>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</si>
  <si>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</si>
  <si>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</si>
  <si>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</si>
  <si>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</si>
  <si>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</si>
  <si>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</si>
  <si>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</si>
  <si>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</si>
  <si>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</si>
  <si>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</si>
  <si>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</si>
  <si>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</si>
  <si>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</si>
  <si>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</si>
  <si>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</si>
  <si>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</si>
  <si>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</si>
  <si>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</si>
  <si>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</si>
  <si>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</si>
  <si>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</si>
  <si>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</si>
  <si>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</si>
  <si>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</si>
  <si>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</si>
  <si>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</si>
  <si>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</si>
  <si>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</si>
  <si>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</si>
  <si>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</si>
  <si>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</si>
  <si>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</si>
  <si>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</si>
  <si>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</si>
  <si>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</si>
  <si>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</si>
  <si>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</si>
  <si>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</si>
  <si>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</si>
  <si>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</si>
  <si>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</si>
  <si>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</si>
  <si>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</si>
  <si>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</si>
  <si>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</si>
  <si>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</si>
  <si>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</si>
  <si>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</si>
  <si>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</si>
  <si>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</si>
  <si>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</si>
  <si>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</si>
  <si>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</si>
  <si>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</si>
  <si>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</si>
  <si>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</si>
  <si>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</si>
  <si>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</si>
  <si>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</si>
  <si>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</si>
  <si>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</si>
  <si>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</si>
  <si>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</si>
  <si>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</si>
  <si>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</si>
  <si>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</si>
  <si>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</si>
  <si>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</si>
  <si>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</si>
  <si>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</si>
  <si>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</si>
  <si>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</si>
  <si>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</si>
  <si>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</si>
  <si>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</si>
  <si>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</si>
  <si>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</si>
  <si>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</si>
  <si>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</si>
  <si>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</si>
  <si>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</si>
  <si>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</si>
  <si>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</si>
  <si>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</si>
  <si>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</si>
  <si>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</si>
  <si>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</si>
  <si>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</si>
  <si>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</si>
  <si>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</si>
  <si>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</si>
  <si>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</si>
  <si>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</si>
  <si>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</si>
  <si>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</si>
  <si>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</si>
  <si>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</si>
  <si>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</si>
  <si>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</si>
  <si>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</si>
  <si>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</si>
  <si>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</si>
  <si>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</si>
  <si>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</si>
  <si>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</si>
  <si>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</si>
  <si>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</si>
  <si>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</si>
  <si>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</si>
  <si>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</si>
  <si>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</si>
  <si>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</si>
  <si>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</si>
  <si>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</si>
  <si>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</si>
  <si>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</si>
  <si>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</si>
  <si>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</si>
  <si>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</si>
  <si>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</si>
  <si>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</si>
  <si>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</si>
  <si>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</si>
  <si>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</si>
  <si>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</si>
  <si>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</si>
  <si>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</si>
  <si>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</si>
  <si>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</si>
  <si>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</si>
  <si>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</si>
  <si>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</si>
  <si>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</si>
  <si>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</si>
  <si>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</si>
  <si>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</si>
  <si>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</si>
  <si>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</si>
  <si>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</si>
  <si>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</si>
  <si>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</si>
  <si>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</si>
  <si>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</si>
  <si>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</si>
  <si>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</si>
  <si>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</si>
  <si>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</si>
  <si>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</si>
  <si>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</si>
  <si>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</si>
  <si>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</si>
  <si>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</si>
  <si>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</si>
  <si>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</si>
  <si>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</si>
  <si>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</si>
  <si>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</si>
  <si>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</si>
  <si>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</si>
  <si>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</si>
  <si>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</si>
  <si>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</si>
  <si>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</si>
  <si>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</si>
  <si>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</si>
  <si>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</si>
  <si>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</si>
  <si>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</si>
  <si>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</si>
  <si>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</si>
  <si>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</si>
  <si>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</si>
  <si>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</si>
  <si>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</si>
  <si>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</si>
  <si>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</si>
  <si>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</si>
  <si>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</si>
  <si>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</si>
  <si>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</si>
  <si>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</si>
  <si>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</si>
  <si>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</si>
  <si>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</si>
  <si>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</si>
  <si>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</si>
  <si>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</si>
  <si>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</si>
  <si>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</si>
  <si>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</si>
  <si>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</si>
  <si>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</si>
  <si>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</si>
  <si>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</si>
  <si>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</si>
  <si>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</si>
  <si>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</si>
  <si>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</si>
  <si>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</si>
  <si>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</si>
  <si>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</si>
  <si>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</si>
  <si>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</si>
  <si>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</si>
  <si>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</si>
  <si>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</si>
  <si>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</si>
  <si>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</si>
  <si>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</si>
  <si>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</si>
  <si>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</si>
  <si>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</si>
  <si>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</si>
  <si>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</si>
  <si>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</si>
  <si>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</si>
  <si>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</si>
  <si>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</si>
  <si>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</si>
  <si>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</si>
  <si>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</si>
  <si>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</si>
  <si>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</si>
  <si>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</si>
  <si>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</si>
  <si>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</si>
  <si>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</si>
  <si>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</si>
  <si>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</si>
  <si>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</si>
  <si>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</si>
  <si>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</si>
  <si>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</si>
  <si>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</si>
  <si>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</si>
  <si>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</si>
  <si>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</si>
  <si>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</si>
  <si>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</si>
  <si>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</si>
  <si>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</si>
  <si>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</si>
  <si>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</si>
  <si>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</si>
  <si>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</si>
  <si>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</si>
  <si>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</si>
  <si>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</si>
  <si>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</si>
  <si>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</si>
  <si>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</si>
  <si>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</si>
  <si>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</si>
  <si>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</si>
  <si>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</si>
  <si>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</si>
  <si>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</si>
  <si>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</si>
  <si>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</si>
  <si>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</si>
  <si>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</si>
  <si>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</si>
  <si>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</si>
  <si>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</si>
  <si>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</si>
  <si>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</si>
  <si>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</si>
  <si>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</si>
  <si>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</si>
  <si>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</si>
  <si>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</si>
  <si>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</si>
  <si>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</si>
  <si>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</si>
  <si>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</si>
  <si>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</si>
  <si>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</si>
  <si>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</si>
  <si>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</si>
  <si>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</si>
  <si>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</si>
  <si>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</si>
  <si>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</si>
  <si>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</si>
  <si>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</si>
  <si>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</si>
  <si>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</si>
  <si>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</si>
  <si>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</si>
  <si>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</si>
  <si>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</si>
  <si>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</si>
  <si>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</si>
  <si>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</si>
  <si>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</si>
  <si>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</si>
  <si>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</si>
  <si>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</si>
  <si>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</si>
  <si>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</si>
  <si>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</si>
  <si>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</si>
  <si>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</si>
  <si>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</si>
  <si>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</si>
  <si>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</si>
  <si>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</si>
  <si>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</si>
  <si>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</si>
  <si>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</si>
  <si>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</si>
  <si>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</si>
  <si>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</si>
  <si>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</si>
  <si>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</si>
  <si>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</si>
  <si>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</si>
  <si>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</si>
  <si>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</si>
  <si>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</si>
  <si>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</si>
  <si>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</si>
  <si>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</si>
  <si>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</si>
  <si>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</si>
  <si>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</si>
  <si>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</si>
  <si>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</si>
  <si>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</si>
  <si>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</si>
  <si>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</si>
  <si>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</si>
  <si>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</si>
  <si>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</si>
  <si>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</si>
  <si>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</si>
  <si>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</si>
  <si>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</si>
  <si>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</si>
  <si>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</si>
  <si>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</si>
  <si>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</si>
  <si>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</si>
  <si>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</si>
  <si>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</si>
  <si>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</si>
  <si>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</si>
  <si>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</si>
  <si>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</si>
  <si>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</si>
  <si>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</si>
  <si>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</si>
  <si>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</si>
  <si>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</si>
  <si>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</si>
  <si>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</si>
  <si>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</si>
  <si>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</si>
  <si>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</si>
  <si>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</si>
  <si>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</si>
  <si>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</si>
  <si>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</si>
  <si>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</si>
  <si>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</si>
  <si>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</si>
  <si>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</si>
  <si>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</si>
  <si>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</si>
  <si>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</si>
  <si>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</si>
  <si>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</si>
  <si>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</si>
  <si>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</si>
  <si>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</si>
  <si>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</si>
  <si>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</si>
  <si>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</si>
  <si>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</si>
  <si>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</si>
  <si>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</si>
  <si>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</si>
  <si>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</si>
  <si>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</si>
  <si>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</si>
  <si>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</si>
  <si>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</si>
  <si>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</si>
  <si>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</si>
  <si>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</si>
  <si>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</si>
  <si>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</si>
  <si>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</si>
  <si>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</si>
  <si>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</si>
  <si>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</si>
  <si>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</si>
  <si>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</si>
  <si>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</si>
  <si>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</si>
  <si>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</si>
  <si>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</si>
  <si>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</si>
  <si>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</si>
  <si>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</si>
  <si>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</si>
  <si>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</si>
  <si>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</si>
  <si>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</si>
  <si>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</si>
  <si>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</si>
  <si>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</si>
  <si>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</si>
  <si>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</si>
  <si>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</si>
  <si>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</si>
  <si>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</si>
  <si>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</si>
  <si>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</si>
  <si>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</si>
  <si>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</si>
  <si>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</si>
  <si>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</si>
  <si>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</si>
  <si>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</si>
  <si>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</si>
  <si>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</si>
  <si>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</si>
  <si>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</si>
  <si>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</si>
  <si>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</si>
  <si>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</si>
  <si>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</si>
  <si>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</si>
  <si>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</si>
  <si>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</si>
  <si>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</si>
  <si>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</si>
  <si>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</si>
  <si>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</si>
  <si>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</si>
  <si>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</si>
  <si>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</si>
  <si>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</si>
  <si>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</si>
  <si>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</si>
  <si>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</si>
  <si>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</si>
  <si>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</si>
  <si>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</si>
  <si>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</si>
  <si>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</si>
  <si>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</si>
  <si>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</si>
  <si>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</si>
  <si>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</si>
  <si>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</si>
  <si>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</si>
  <si>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</si>
  <si>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</si>
  <si>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</si>
  <si>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</si>
  <si>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</si>
  <si>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</si>
  <si>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</si>
  <si>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</si>
  <si>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</si>
  <si>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</si>
  <si>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</si>
  <si>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</si>
  <si>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</si>
  <si>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</si>
  <si>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</si>
  <si>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</si>
  <si>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</si>
  <si>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</si>
  <si>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</si>
  <si>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</si>
  <si>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</si>
  <si>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</si>
  <si>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</si>
  <si>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</si>
  <si>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</si>
  <si>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</si>
  <si>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</si>
  <si>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</si>
  <si>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</si>
  <si>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</si>
  <si>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</si>
  <si>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</si>
  <si>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</si>
  <si>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</si>
  <si>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</si>
  <si>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</si>
  <si>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</si>
  <si>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</si>
  <si>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</si>
  <si>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</si>
  <si>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</si>
  <si>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</si>
  <si>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</si>
  <si>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</si>
  <si>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</si>
  <si>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</si>
  <si>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</si>
  <si>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</si>
  <si>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</si>
  <si>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</si>
  <si>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</si>
  <si>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</si>
  <si>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</si>
  <si>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</si>
  <si>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</si>
  <si>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</si>
  <si>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</si>
  <si>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</si>
  <si>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</si>
  <si>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</si>
  <si>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</si>
  <si>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</si>
  <si>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</si>
  <si>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</si>
  <si>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</si>
  <si>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</si>
  <si>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</si>
  <si>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</si>
  <si>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</si>
  <si>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</si>
  <si>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</si>
  <si>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</si>
  <si>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</si>
  <si>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</si>
  <si>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</si>
  <si>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</si>
  <si>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</si>
  <si>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</si>
  <si>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</si>
  <si>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</si>
  <si>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</si>
  <si>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</si>
  <si>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</si>
  <si>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</si>
  <si>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</si>
  <si>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</si>
  <si>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</si>
  <si>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</si>
  <si>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</si>
  <si>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</si>
  <si>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</si>
  <si>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</si>
  <si>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</si>
  <si>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</si>
  <si>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</si>
  <si>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</si>
  <si>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</si>
  <si>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</si>
  <si>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</si>
  <si>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</si>
  <si>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</si>
  <si>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</si>
  <si>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</si>
  <si>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</si>
  <si>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</si>
  <si>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</si>
  <si>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</si>
  <si>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</si>
  <si>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</si>
  <si>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</si>
  <si>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</si>
  <si>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</si>
  <si>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</si>
  <si>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</si>
  <si>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</si>
  <si>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</si>
  <si>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</si>
  <si>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</si>
  <si>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</si>
  <si>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</si>
  <si>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</si>
  <si>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</si>
  <si>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</si>
  <si>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</si>
  <si>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</si>
  <si>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</si>
  <si>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</si>
  <si>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</si>
  <si>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</si>
  <si>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</si>
  <si>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</si>
  <si>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</si>
  <si>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</si>
  <si>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</si>
  <si>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</si>
  <si>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</si>
  <si>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</si>
  <si>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</si>
  <si>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</si>
  <si>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</si>
  <si>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</si>
  <si>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</si>
  <si>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</si>
  <si>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</si>
  <si>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</si>
  <si>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</si>
  <si>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</si>
  <si>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</si>
  <si>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</si>
  <si>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</si>
  <si>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</si>
  <si>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</si>
  <si>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</si>
  <si>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</si>
  <si>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</si>
  <si>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</si>
  <si>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</si>
  <si>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</si>
  <si>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</si>
  <si>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</si>
  <si>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</si>
  <si>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</si>
  <si>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</si>
  <si>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</si>
  <si>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</si>
  <si>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</si>
  <si>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</si>
  <si>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</si>
  <si>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</si>
  <si>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</si>
  <si>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</si>
  <si>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</si>
  <si>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</si>
  <si>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</si>
  <si>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</si>
  <si>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</si>
  <si>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</si>
  <si>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</si>
  <si>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</si>
  <si>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</si>
  <si>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</si>
  <si>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</si>
  <si>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</si>
  <si>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</si>
  <si>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</si>
  <si>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</si>
  <si>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</si>
  <si>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</si>
  <si>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</si>
  <si>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</si>
  <si>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</si>
  <si>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</si>
  <si>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</si>
  <si>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</si>
  <si>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</si>
  <si>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</si>
  <si>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</si>
  <si>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</si>
  <si>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</si>
  <si>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</si>
  <si>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</si>
  <si>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</si>
  <si>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</si>
  <si>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</si>
  <si>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</si>
  <si>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</si>
  <si>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</si>
  <si>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</si>
  <si>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</si>
  <si>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</si>
  <si>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</si>
  <si>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</si>
  <si>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</si>
  <si>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</si>
  <si>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</si>
  <si>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</si>
  <si>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</si>
  <si>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</si>
  <si>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</si>
  <si>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</si>
  <si>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</si>
  <si>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</si>
  <si>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</si>
  <si>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</si>
  <si>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</si>
  <si>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</si>
  <si>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</si>
  <si>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</si>
  <si>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</si>
  <si>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</si>
  <si>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</si>
  <si>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</si>
  <si>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</si>
  <si>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</si>
  <si>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</si>
  <si>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</si>
  <si>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</si>
  <si>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</si>
  <si>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</si>
  <si>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</si>
  <si>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</si>
  <si>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</si>
  <si>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</si>
  <si>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</si>
  <si>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</si>
  <si>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</si>
  <si>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</si>
  <si>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</si>
  <si>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</si>
  <si>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</si>
  <si>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</si>
  <si>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</si>
  <si>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</si>
  <si>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</si>
  <si>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</si>
  <si>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</si>
  <si>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</si>
  <si>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</si>
  <si>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</si>
  <si>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</si>
  <si>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</si>
  <si>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</si>
  <si>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</si>
  <si>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</si>
  <si>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</si>
  <si>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</si>
  <si>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</si>
  <si>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</si>
  <si>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</si>
  <si>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</si>
  <si>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</si>
  <si>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</si>
  <si>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</si>
  <si>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</si>
  <si>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</si>
  <si>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</si>
  <si>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</si>
  <si>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</si>
  <si>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</si>
  <si>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</si>
  <si>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</si>
  <si>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</si>
  <si>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</si>
  <si>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</si>
  <si>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</si>
  <si>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</si>
  <si>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</si>
  <si>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</si>
  <si>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</si>
  <si>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</si>
  <si>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</si>
  <si>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</si>
  <si>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</si>
  <si>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</si>
  <si>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</si>
  <si>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</si>
  <si>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</si>
  <si>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</si>
  <si>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</si>
  <si>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</si>
  <si>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</si>
  <si>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</si>
  <si>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</si>
  <si>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</si>
  <si>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</si>
  <si>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</si>
  <si>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</si>
  <si>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</si>
  <si>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</si>
  <si>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</si>
  <si>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</si>
  <si>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</si>
  <si>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</si>
  <si>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</si>
  <si>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</si>
  <si>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</si>
  <si>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</si>
  <si>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</si>
  <si>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</si>
  <si>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</si>
  <si>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</si>
  <si>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</si>
  <si>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</si>
  <si>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</si>
  <si>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</si>
  <si>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</si>
  <si>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</si>
  <si>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</si>
  <si>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</si>
  <si>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</si>
  <si>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</si>
  <si>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</si>
  <si>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</si>
  <si>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</si>
  <si>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</si>
  <si>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</si>
  <si>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</si>
  <si>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</si>
  <si>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</si>
  <si>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</si>
  <si>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</si>
  <si>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</si>
  <si>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</si>
  <si>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</si>
  <si>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</si>
  <si>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</si>
  <si>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</si>
  <si>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</si>
  <si>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</si>
  <si>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</si>
  <si>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</si>
  <si>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</si>
  <si>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</si>
  <si>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</si>
  <si>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</si>
  <si>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</si>
  <si>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</si>
  <si>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</si>
  <si>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</si>
  <si>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</si>
  <si>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</si>
  <si>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</si>
  <si>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</si>
  <si>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</si>
  <si>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</si>
  <si>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</si>
  <si>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</si>
  <si>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</si>
  <si>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</si>
  <si>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</si>
  <si>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</si>
  <si>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</si>
  <si>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</si>
  <si>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</si>
  <si>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</si>
  <si>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</si>
  <si>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</si>
  <si>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</si>
  <si>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</si>
  <si>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</si>
  <si>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</si>
  <si>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</si>
  <si>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</si>
  <si>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</si>
  <si>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</si>
  <si>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</si>
  <si>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</si>
  <si>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</si>
  <si>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</si>
  <si>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</si>
  <si>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</si>
  <si>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</si>
  <si>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</si>
  <si>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</si>
  <si>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</si>
  <si>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</si>
  <si>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</si>
  <si>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</si>
  <si>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</si>
  <si>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</si>
  <si>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</si>
  <si>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</si>
  <si>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</si>
  <si>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</si>
  <si>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</si>
  <si>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</si>
  <si>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</si>
  <si>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</si>
  <si>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</si>
  <si>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</si>
  <si>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</si>
  <si>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</si>
  <si>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</si>
  <si>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</si>
  <si>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</si>
  <si>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</si>
  <si>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</si>
  <si>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</si>
  <si>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</si>
  <si>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</si>
  <si>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</si>
  <si>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</si>
  <si>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</si>
  <si>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</si>
  <si>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</si>
  <si>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</si>
  <si>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</si>
  <si>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</si>
  <si>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</si>
  <si>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</si>
  <si>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</si>
  <si>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</si>
  <si>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</si>
  <si>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</si>
  <si>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</si>
  <si>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</si>
  <si>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</si>
  <si>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</si>
  <si>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</si>
  <si>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</si>
  <si>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</si>
  <si>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</si>
  <si>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</si>
  <si>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</si>
  <si>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</si>
  <si>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</si>
  <si>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</si>
  <si>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</si>
  <si>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</si>
  <si>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</si>
  <si>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</si>
  <si>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</si>
  <si>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</si>
  <si>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</si>
  <si>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</si>
  <si>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</si>
  <si>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</si>
  <si>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</si>
  <si>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</si>
  <si>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</si>
  <si>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</si>
  <si>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</si>
  <si>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</si>
  <si>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</si>
  <si>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</si>
  <si>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</si>
  <si>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</si>
  <si>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</si>
  <si>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</si>
  <si>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</si>
  <si>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</si>
  <si>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</si>
  <si>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</si>
  <si>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</si>
  <si>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</si>
  <si>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</si>
  <si>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</si>
  <si>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</si>
  <si>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</si>
  <si>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</si>
  <si>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</si>
  <si>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</si>
  <si>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</si>
  <si>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</si>
  <si>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</si>
  <si>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</si>
  <si>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</si>
  <si>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</si>
  <si>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</si>
  <si>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</si>
  <si>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</si>
  <si>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</si>
  <si>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</si>
  <si>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</si>
  <si>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</si>
  <si>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</si>
  <si>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</si>
  <si>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</si>
  <si>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</si>
  <si>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</si>
  <si>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</si>
  <si>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</si>
  <si>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</si>
  <si>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</si>
  <si>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</si>
  <si>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</si>
  <si>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</si>
  <si>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</si>
  <si>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</si>
  <si>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</si>
  <si>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</si>
  <si>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</si>
  <si>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</si>
  <si>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</si>
  <si>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</si>
  <si>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</si>
  <si>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</si>
  <si>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</si>
  <si>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</si>
  <si>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</si>
  <si>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</si>
  <si>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</si>
  <si>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</si>
  <si>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</si>
  <si>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</si>
  <si>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</si>
  <si>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</si>
  <si>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</si>
  <si>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</si>
  <si>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</si>
  <si>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</si>
  <si>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</si>
  <si>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</si>
  <si>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</si>
  <si>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</si>
  <si>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</si>
  <si>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</si>
  <si>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</si>
  <si>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</si>
  <si>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</si>
  <si>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</si>
  <si>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</si>
  <si>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</si>
  <si>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</si>
  <si>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</si>
  <si>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</si>
  <si>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</si>
  <si>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</si>
  <si>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</si>
  <si>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</si>
  <si>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</si>
  <si>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</si>
  <si>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</si>
  <si>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</si>
  <si>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</si>
  <si>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</si>
  <si>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</si>
  <si>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</si>
  <si>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</si>
  <si>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</si>
  <si>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</si>
  <si>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</si>
  <si>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</si>
  <si>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</si>
  <si>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</si>
  <si>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</si>
  <si>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</si>
  <si>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</si>
  <si>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</si>
  <si>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</si>
  <si>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</si>
  <si>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</si>
  <si>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</si>
  <si>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</si>
  <si>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</si>
  <si>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</si>
  <si>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</si>
  <si>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</si>
  <si>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</si>
  <si>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</si>
  <si>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</si>
  <si>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</si>
  <si>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</si>
  <si>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</si>
  <si>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</si>
  <si>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</si>
  <si>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</si>
  <si>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</si>
  <si>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</si>
  <si>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</si>
  <si>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</si>
  <si>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</si>
  <si>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</si>
  <si>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</si>
  <si>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</si>
  <si>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</si>
  <si>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</si>
  <si>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</si>
  <si>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</si>
  <si>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</si>
  <si>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</si>
  <si>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</si>
  <si>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</si>
  <si>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</si>
  <si>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</si>
  <si>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</si>
  <si>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</si>
  <si>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</si>
  <si>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</si>
  <si>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</si>
  <si>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</si>
  <si>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</si>
  <si>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</si>
  <si>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</si>
  <si>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</si>
  <si>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</si>
  <si>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</si>
  <si>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</si>
  <si>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</si>
  <si>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</si>
  <si>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</si>
  <si>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</si>
  <si>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</si>
  <si>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</si>
  <si>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</si>
  <si>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</si>
  <si>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</si>
  <si>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</si>
  <si>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</si>
  <si>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</si>
  <si>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</si>
  <si>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</si>
  <si>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</si>
  <si>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</si>
  <si>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</si>
  <si>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</si>
  <si>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</si>
  <si>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</si>
  <si>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</si>
  <si>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</si>
  <si>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</si>
  <si>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</si>
  <si>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</si>
  <si>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</si>
  <si>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</si>
  <si>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</si>
  <si>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</si>
  <si>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</si>
  <si>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</si>
  <si>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</si>
  <si>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</si>
  <si>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</si>
  <si>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</si>
  <si>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</si>
  <si>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</si>
  <si>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</si>
  <si>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</si>
  <si>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</si>
  <si>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</si>
  <si>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</si>
  <si>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</si>
  <si>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</si>
  <si>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</si>
  <si>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</si>
  <si>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</si>
  <si>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</si>
  <si>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</si>
  <si>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</si>
  <si>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</si>
  <si>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</si>
  <si>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</si>
  <si>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</si>
  <si>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</si>
  <si>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</si>
  <si>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</si>
  <si>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</si>
  <si>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</si>
  <si>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</si>
  <si>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</si>
  <si>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</si>
  <si>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</si>
  <si>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</si>
  <si>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</si>
  <si>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</si>
  <si>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</si>
  <si>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</si>
  <si>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</si>
  <si>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</si>
  <si>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</si>
  <si>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</si>
  <si>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</si>
  <si>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</si>
  <si>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</si>
  <si>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</si>
  <si>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</si>
  <si>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</si>
  <si>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</si>
  <si>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</si>
  <si>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</si>
  <si>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</si>
  <si>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</si>
  <si>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</si>
  <si>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</si>
  <si>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</si>
  <si>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</si>
  <si>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</si>
  <si>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</si>
  <si>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</si>
  <si>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</si>
  <si>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</si>
  <si>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</si>
  <si>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</si>
  <si>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</si>
  <si>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</si>
  <si>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</si>
  <si>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</si>
  <si>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</si>
  <si>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</si>
  <si>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</si>
  <si>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</si>
  <si>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</si>
  <si>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</si>
  <si>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</si>
  <si>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</si>
  <si>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</si>
  <si>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</si>
  <si>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</si>
  <si>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</si>
  <si>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</si>
  <si>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</si>
  <si>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</si>
  <si>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</si>
  <si>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</si>
  <si>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</si>
  <si>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</si>
  <si>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</si>
  <si>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</si>
  <si>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</si>
  <si>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</si>
  <si>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</si>
  <si>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</si>
  <si>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</si>
  <si>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</si>
  <si>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</si>
  <si>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</si>
  <si>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</si>
  <si>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</si>
  <si>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</si>
  <si>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</si>
  <si>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</si>
  <si>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</si>
  <si>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</si>
  <si>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</si>
  <si>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</si>
  <si>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</si>
  <si>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</si>
  <si>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</si>
  <si>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</si>
  <si>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</si>
  <si>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</si>
  <si>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</si>
  <si>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</si>
  <si>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</si>
  <si>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</si>
  <si>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</si>
  <si>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</si>
  <si>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</si>
  <si>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</si>
  <si>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</si>
  <si>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</si>
  <si>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</si>
  <si>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</si>
  <si>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</si>
  <si>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</si>
  <si>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</si>
  <si>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</si>
  <si>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</si>
  <si>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</si>
  <si>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</si>
  <si>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</si>
  <si>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</si>
  <si>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</si>
  <si>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</si>
  <si>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</si>
  <si>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</si>
  <si>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</si>
  <si>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</si>
  <si>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</si>
  <si>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</si>
  <si>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</si>
  <si>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</si>
  <si>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</si>
  <si>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</si>
  <si>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</si>
  <si>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</si>
  <si>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</si>
  <si>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</si>
  <si>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</si>
  <si>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</si>
  <si>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</si>
  <si>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</si>
  <si>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</si>
  <si>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</si>
  <si>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</si>
  <si>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</si>
  <si>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</si>
  <si>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</si>
  <si>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</si>
  <si>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</si>
  <si>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</si>
  <si>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</si>
  <si>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</si>
  <si>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</si>
  <si>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</si>
  <si>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</si>
  <si>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</si>
  <si>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</si>
  <si>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</si>
  <si>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</si>
  <si>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</si>
  <si>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</si>
  <si>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</si>
  <si>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</si>
  <si>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</si>
  <si>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</si>
  <si>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</si>
  <si>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</si>
  <si>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</si>
  <si>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</si>
  <si>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</si>
  <si>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</si>
  <si>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</si>
  <si>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</si>
  <si>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</si>
  <si>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</si>
  <si>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</si>
  <si>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</si>
  <si>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</si>
  <si>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</si>
  <si>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</si>
  <si>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</si>
  <si>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</si>
  <si>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</si>
  <si>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</si>
  <si>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</si>
  <si>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</si>
  <si>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</si>
  <si>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</si>
  <si>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</si>
  <si>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</si>
  <si>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</si>
  <si>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</si>
  <si>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</si>
  <si>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</si>
  <si>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</si>
  <si>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</si>
  <si>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</si>
  <si>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</si>
  <si>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</si>
  <si>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</si>
  <si>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</si>
  <si>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</si>
  <si>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</si>
  <si>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</si>
  <si>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</si>
  <si>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</si>
  <si>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</si>
  <si>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</si>
  <si>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</si>
  <si>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</si>
  <si>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</si>
  <si>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</si>
  <si>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</si>
  <si>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</si>
  <si>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</si>
  <si>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</si>
  <si>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</si>
  <si>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</si>
  <si>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</si>
  <si>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</si>
  <si>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</si>
  <si>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</si>
  <si>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</si>
  <si>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</si>
  <si>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</si>
  <si>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</si>
  <si>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</si>
  <si>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</si>
  <si>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</si>
  <si>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</si>
  <si>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</si>
  <si>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</si>
  <si>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</si>
  <si>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</si>
  <si>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</si>
  <si>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</si>
  <si>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</si>
  <si>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</si>
  <si>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</si>
  <si>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</si>
  <si>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</si>
  <si>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</si>
  <si>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</si>
  <si>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</si>
  <si>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</si>
  <si>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</si>
  <si>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</si>
  <si>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</si>
  <si>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</si>
  <si>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</si>
  <si>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</si>
  <si>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</si>
  <si>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</si>
  <si>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</si>
  <si>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</si>
  <si>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</si>
  <si>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</si>
  <si>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</si>
  <si>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</si>
  <si>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</si>
  <si>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</si>
  <si>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</si>
  <si>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</si>
  <si>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</si>
  <si>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</si>
  <si>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</si>
  <si>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</si>
  <si>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</si>
  <si>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</si>
  <si>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</si>
  <si>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</si>
  <si>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</si>
  <si>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</si>
  <si>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</si>
  <si>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</si>
  <si>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</si>
  <si>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</si>
  <si>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</si>
  <si>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</si>
  <si>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</si>
  <si>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</si>
  <si>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</si>
  <si>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</si>
  <si>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</si>
  <si>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</si>
  <si>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</si>
  <si>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</si>
  <si>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</si>
  <si>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</si>
  <si>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</si>
  <si>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</si>
  <si>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</si>
  <si>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</si>
  <si>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</si>
  <si>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</si>
  <si>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</si>
  <si>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</si>
  <si>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</si>
  <si>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</si>
  <si>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</si>
  <si>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</si>
  <si>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</si>
  <si>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</si>
  <si>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</si>
  <si>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</si>
  <si>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</si>
  <si>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</si>
  <si>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</si>
  <si>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</si>
  <si>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</si>
  <si>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</si>
  <si>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</si>
  <si>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</si>
  <si>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</si>
  <si>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</si>
  <si>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</si>
  <si>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</si>
  <si>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</si>
  <si>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</si>
  <si>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</si>
  <si>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</si>
  <si>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</si>
  <si>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</si>
  <si>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</si>
  <si>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</si>
  <si>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</si>
  <si>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</si>
  <si>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</si>
  <si>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</si>
  <si>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</si>
  <si>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</si>
  <si>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</si>
  <si>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</si>
  <si>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</si>
  <si>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</si>
  <si>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</si>
  <si>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</si>
  <si>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</si>
  <si>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</si>
  <si>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</si>
  <si>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</si>
  <si>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</si>
  <si>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</si>
  <si>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</si>
  <si>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</si>
  <si>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</si>
  <si>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</si>
  <si>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</si>
  <si>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</si>
  <si>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</si>
  <si>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</si>
  <si>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</si>
  <si>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</si>
  <si>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</si>
  <si>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</si>
  <si>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</si>
  <si>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</si>
  <si>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</si>
  <si>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</si>
  <si>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</si>
  <si>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</si>
  <si>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</si>
  <si>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</si>
  <si>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</si>
  <si>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</si>
  <si>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</si>
  <si>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</si>
  <si>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</si>
  <si>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</si>
  <si>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</si>
  <si>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</si>
  <si>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</si>
  <si>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</si>
  <si>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</si>
  <si>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</si>
  <si>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</si>
  <si>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</si>
  <si>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</si>
  <si>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</si>
  <si>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</si>
  <si>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</si>
  <si>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</si>
  <si>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</si>
  <si>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</si>
  <si>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</si>
  <si>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</si>
  <si>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</si>
  <si>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</si>
  <si>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</si>
  <si>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</si>
  <si>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</si>
  <si>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</si>
  <si>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</si>
  <si>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</si>
  <si>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</si>
  <si>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</si>
  <si>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</si>
  <si>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</si>
  <si>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</si>
  <si>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</si>
  <si>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</si>
  <si>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</si>
  <si>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</si>
  <si>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</si>
  <si>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</si>
  <si>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</si>
  <si>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</si>
  <si>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</si>
  <si>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</si>
  <si>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</si>
  <si>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</si>
  <si>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</si>
  <si>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</si>
  <si>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</si>
  <si>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</si>
  <si>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</si>
  <si>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</si>
  <si>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</si>
  <si>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</si>
  <si>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</si>
  <si>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</si>
  <si>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</si>
  <si>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</si>
  <si>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</si>
  <si>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</si>
  <si>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</si>
  <si>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</si>
  <si>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</si>
  <si>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</si>
  <si>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</si>
  <si>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</si>
  <si>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</si>
  <si>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</si>
  <si>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</si>
  <si>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</si>
  <si>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</si>
  <si>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</si>
  <si>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</si>
  <si>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</si>
  <si>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</si>
  <si>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</si>
  <si>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</si>
  <si>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</si>
  <si>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</si>
  <si>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</si>
  <si>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</si>
  <si>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</si>
  <si>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</si>
  <si>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</si>
  <si>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</si>
  <si>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</si>
  <si>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</si>
  <si>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</si>
  <si>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</si>
  <si>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</si>
  <si>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</si>
  <si>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</si>
  <si>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</si>
  <si>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</si>
  <si>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</si>
  <si>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</si>
  <si>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</si>
  <si>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</si>
  <si>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</si>
  <si>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</si>
  <si>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</si>
  <si>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</si>
  <si>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</si>
  <si>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</si>
  <si>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</si>
  <si>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</si>
  <si>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</si>
  <si>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</si>
  <si>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</si>
  <si>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</si>
  <si>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</si>
  <si>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</si>
  <si>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</si>
  <si>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</si>
  <si>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</si>
  <si>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</si>
  <si>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</si>
  <si>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</si>
  <si>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</si>
  <si>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</si>
  <si>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</si>
  <si>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</si>
  <si>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</si>
  <si>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</si>
  <si>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</si>
  <si>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</si>
  <si>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</si>
  <si>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</si>
  <si>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</si>
  <si>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</si>
  <si>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</si>
  <si>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</si>
  <si>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</si>
  <si>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</si>
  <si>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</si>
  <si>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</si>
  <si>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</si>
  <si>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</si>
  <si>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</si>
  <si>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</si>
  <si>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</si>
  <si>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</si>
  <si>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</si>
  <si>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</si>
  <si>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</si>
  <si>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</si>
  <si>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</si>
  <si>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</si>
  <si>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</si>
  <si>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</si>
  <si>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</si>
  <si>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</si>
  <si>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</si>
  <si>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</si>
  <si>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</si>
  <si>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</si>
  <si>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</si>
  <si>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</si>
  <si>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</si>
  <si>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</si>
  <si>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</si>
  <si>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</si>
  <si>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</si>
  <si>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</si>
  <si>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</si>
  <si>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</si>
  <si>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</si>
  <si>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</si>
  <si>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</si>
  <si>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</si>
  <si>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</si>
  <si>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</si>
  <si>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</si>
  <si>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</si>
  <si>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</si>
  <si>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</si>
  <si>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</si>
  <si>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</si>
  <si>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</si>
  <si>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</si>
  <si>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</si>
  <si>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</si>
  <si>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</si>
  <si>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</si>
  <si>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</si>
  <si>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</si>
  <si>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</si>
  <si>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</si>
  <si>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</si>
  <si>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</si>
  <si>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</si>
  <si>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</si>
  <si>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</si>
  <si>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</si>
  <si>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</si>
  <si>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</si>
  <si>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</si>
  <si>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</si>
  <si>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</si>
  <si>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</si>
  <si>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</si>
  <si>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</si>
  <si>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</si>
  <si>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</si>
  <si>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</si>
  <si>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</si>
  <si>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</si>
  <si>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</si>
  <si>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</si>
  <si>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</si>
  <si>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</si>
  <si>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</si>
  <si>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</si>
  <si>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</si>
  <si>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</si>
  <si>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</si>
  <si>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</si>
  <si>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</si>
  <si>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</si>
  <si>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</si>
  <si>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</si>
  <si>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</si>
  <si>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</si>
  <si>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</si>
  <si>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</si>
  <si>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</si>
  <si>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</si>
  <si>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</si>
  <si>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</si>
  <si>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</si>
  <si>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</si>
  <si>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</si>
  <si>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</si>
  <si>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</si>
  <si>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</si>
  <si>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</si>
  <si>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</si>
  <si>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</si>
  <si>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</si>
  <si>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</si>
  <si>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</si>
  <si>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</si>
  <si>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</si>
  <si>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</si>
  <si>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</si>
  <si>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</si>
  <si>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</si>
  <si>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</si>
  <si>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</si>
  <si>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</si>
  <si>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</si>
  <si>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</si>
  <si>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</si>
  <si>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</si>
  <si>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</si>
  <si>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</si>
  <si>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</si>
  <si>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</si>
  <si>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</si>
  <si>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</si>
  <si>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</si>
  <si>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</si>
  <si>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</si>
  <si>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</si>
  <si>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</si>
  <si>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</si>
  <si>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</si>
  <si>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</si>
  <si>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</si>
  <si>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</si>
  <si>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</si>
  <si>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</si>
  <si>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</si>
  <si>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</si>
  <si>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</si>
  <si>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</si>
  <si>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</si>
  <si>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</si>
  <si>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</si>
  <si>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</si>
  <si>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</si>
  <si>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</si>
  <si>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</si>
  <si>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</si>
  <si>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</si>
  <si>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</si>
  <si>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</si>
  <si>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</si>
  <si>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</si>
  <si>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</si>
  <si>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</si>
  <si>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</si>
  <si>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</si>
  <si>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</si>
  <si>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</si>
  <si>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</si>
  <si>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</si>
  <si>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</si>
  <si>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</si>
  <si>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</si>
  <si>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</si>
  <si>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</si>
  <si>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</si>
  <si>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</si>
  <si>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</si>
  <si>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</si>
  <si>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</si>
  <si>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</si>
  <si>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</si>
  <si>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</si>
  <si>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</si>
  <si>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</si>
  <si>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</si>
  <si>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</si>
  <si>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</si>
  <si>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</si>
  <si>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</si>
  <si>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</si>
  <si>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</si>
  <si>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</si>
  <si>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</si>
  <si>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</si>
  <si>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</si>
  <si>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</si>
  <si>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</si>
  <si>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</si>
  <si>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</si>
  <si>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</si>
  <si>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</si>
  <si>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</si>
  <si>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</si>
  <si>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</si>
  <si>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</si>
  <si>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</si>
  <si>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</si>
  <si>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</si>
  <si>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</si>
  <si>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</si>
  <si>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</si>
  <si>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</si>
  <si>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</si>
  <si>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</si>
  <si>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</si>
  <si>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</si>
  <si>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</si>
  <si>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</si>
  <si>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</si>
  <si>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</si>
  <si>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</si>
  <si>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</si>
  <si>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</si>
  <si>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</si>
  <si>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</si>
  <si>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</si>
  <si>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</si>
  <si>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</si>
  <si>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</si>
  <si>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</si>
  <si>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</si>
  <si>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</si>
  <si>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</si>
  <si>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</si>
  <si>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</si>
  <si>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</si>
  <si>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</si>
  <si>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</si>
  <si>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</si>
  <si>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</si>
  <si>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</si>
  <si>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</si>
  <si>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</si>
  <si>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</si>
  <si>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</si>
  <si>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</si>
  <si>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</si>
  <si>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</si>
  <si>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</si>
  <si>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</si>
  <si>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</si>
  <si>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</si>
  <si>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</si>
  <si>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</si>
  <si>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</si>
  <si>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</si>
  <si>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</si>
  <si>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</si>
  <si>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</si>
  <si>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</si>
  <si>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</si>
  <si>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</si>
  <si>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</si>
  <si>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</si>
  <si>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</si>
  <si>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</si>
  <si>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</si>
  <si>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</si>
  <si>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</si>
  <si>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</si>
  <si>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</si>
  <si>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</si>
  <si>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</si>
  <si>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</si>
  <si>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</si>
  <si>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</si>
  <si>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</si>
  <si>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</si>
  <si>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</si>
  <si>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</si>
  <si>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</si>
  <si>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</si>
  <si>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</si>
  <si>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</si>
  <si>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</si>
  <si>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</si>
  <si>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</si>
  <si>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</si>
  <si>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</si>
  <si>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</si>
  <si>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</si>
  <si>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</si>
  <si>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</si>
  <si>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</si>
  <si>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</si>
  <si>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</si>
  <si>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</si>
  <si>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</si>
  <si>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</si>
  <si>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</si>
  <si>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</si>
  <si>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</si>
  <si>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</si>
  <si>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</si>
  <si>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</si>
  <si>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</si>
  <si>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</si>
  <si>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</si>
  <si>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</si>
  <si>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</si>
  <si>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</si>
  <si>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</si>
  <si>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</si>
  <si>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</si>
  <si>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</si>
  <si>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</si>
  <si>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</si>
  <si>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</si>
  <si>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</si>
  <si>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</si>
  <si>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</si>
  <si>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</si>
  <si>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</si>
  <si>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</si>
  <si>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</si>
  <si>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</si>
  <si>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</si>
  <si>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</si>
  <si>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</si>
  <si>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</si>
  <si>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</si>
  <si>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</si>
  <si>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</si>
  <si>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</si>
  <si>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</si>
  <si>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</si>
  <si>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</si>
  <si>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</si>
  <si>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</si>
  <si>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</si>
  <si>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</si>
  <si>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</si>
  <si>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</si>
  <si>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</si>
  <si>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</si>
  <si>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</si>
  <si>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</si>
  <si>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</si>
  <si>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</si>
  <si>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</si>
  <si>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</si>
  <si>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</si>
  <si>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</si>
  <si>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</si>
  <si>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</si>
  <si>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</si>
  <si>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</si>
  <si>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</si>
  <si>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</si>
  <si>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</si>
  <si>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</si>
  <si>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</si>
  <si>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</si>
  <si>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</si>
  <si>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</si>
  <si>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</si>
  <si>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</si>
  <si>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</si>
  <si>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</si>
  <si>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</si>
  <si>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</si>
  <si>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</si>
  <si>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</si>
  <si>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</si>
  <si>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</si>
  <si>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</si>
  <si>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</si>
  <si>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</si>
  <si>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</si>
  <si>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</si>
  <si>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</si>
  <si>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</si>
  <si>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</si>
  <si>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</si>
  <si>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</si>
  <si>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</si>
  <si>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</si>
  <si>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</si>
  <si>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</si>
  <si>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</si>
  <si>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</si>
  <si>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</si>
  <si>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</si>
  <si>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</si>
  <si>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</si>
  <si>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</si>
  <si>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</si>
  <si>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</si>
  <si>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</si>
  <si>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</si>
  <si>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</si>
  <si>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</si>
  <si>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</si>
  <si>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</si>
  <si>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</si>
  <si>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</si>
  <si>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</si>
  <si>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</si>
  <si>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</si>
  <si>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</si>
  <si>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</si>
  <si>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</si>
  <si>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</si>
  <si>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</si>
  <si>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</si>
  <si>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</si>
  <si>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</si>
  <si>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</si>
  <si>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</si>
  <si>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</si>
  <si>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</si>
  <si>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</si>
  <si>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</si>
  <si>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</si>
  <si>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</si>
  <si>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</si>
  <si>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</si>
  <si>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</si>
  <si>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</si>
  <si>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</si>
  <si>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</si>
  <si>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</si>
  <si>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</si>
  <si>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</si>
  <si>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</si>
  <si>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</si>
  <si>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</si>
  <si>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</si>
  <si>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</si>
  <si>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</si>
  <si>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</si>
  <si>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</si>
  <si>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</si>
  <si>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</si>
  <si>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</si>
  <si>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</si>
  <si>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</si>
  <si>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</si>
  <si>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</si>
  <si>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</si>
  <si>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</si>
  <si>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</si>
  <si>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</si>
  <si>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</si>
  <si>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</si>
  <si>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</si>
  <si>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</si>
  <si>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</si>
  <si>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</si>
  <si>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</si>
  <si>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</si>
  <si>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</si>
  <si>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</si>
  <si>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</si>
  <si>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</si>
  <si>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</si>
  <si>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</si>
  <si>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</si>
  <si>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</si>
  <si>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</si>
  <si>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</si>
  <si>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</si>
  <si>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</si>
  <si>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</si>
  <si>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</si>
  <si>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</si>
  <si>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</si>
  <si>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</si>
  <si>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</si>
  <si>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</si>
  <si>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</si>
  <si>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</si>
  <si>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</si>
  <si>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</si>
  <si>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</si>
  <si>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</si>
  <si>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</si>
  <si>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</si>
  <si>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</si>
  <si>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</si>
  <si>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</si>
  <si>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</si>
  <si>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</si>
  <si>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</si>
  <si>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</si>
  <si>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</si>
  <si>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</si>
  <si>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</si>
  <si>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</si>
  <si>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</si>
  <si>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</si>
  <si>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</si>
  <si>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</si>
  <si>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</si>
  <si>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</si>
  <si>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</si>
  <si>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</si>
  <si>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</si>
  <si>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</si>
  <si>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</si>
  <si>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</si>
  <si>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</si>
  <si>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</si>
  <si>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</si>
  <si>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</si>
  <si>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</si>
  <si>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</si>
  <si>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</si>
  <si>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</si>
  <si>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</si>
  <si>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</si>
  <si>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</si>
  <si>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</si>
  <si>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</si>
  <si>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</si>
  <si>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</si>
  <si>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</si>
  <si>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</si>
  <si>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</si>
  <si>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</si>
  <si>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</si>
  <si>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</si>
  <si>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</si>
  <si>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</si>
  <si>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</si>
  <si>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</si>
  <si>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</si>
  <si>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</si>
  <si>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</si>
  <si>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</si>
  <si>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</si>
  <si>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</si>
  <si>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</si>
  <si>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</si>
  <si>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</si>
  <si>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</si>
  <si>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</si>
  <si>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</si>
  <si>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</si>
  <si>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</si>
  <si>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</si>
  <si>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</si>
  <si>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</si>
  <si>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</si>
  <si>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</si>
  <si>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</si>
  <si>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</si>
  <si>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</si>
  <si>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</si>
  <si>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</si>
  <si>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</si>
  <si>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</si>
  <si>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</si>
  <si>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</si>
  <si>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</si>
  <si>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</si>
  <si>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</si>
  <si>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</si>
  <si>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</si>
  <si>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</si>
  <si>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</si>
  <si>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</si>
  <si>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</si>
  <si>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</si>
  <si>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</si>
  <si>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</si>
  <si>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</si>
  <si>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</si>
  <si>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</si>
  <si>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</si>
  <si>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</si>
  <si>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</si>
  <si>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</si>
  <si>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</si>
  <si>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</si>
  <si>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</si>
  <si>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</si>
  <si>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</si>
  <si>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</si>
  <si>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</si>
  <si>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</si>
  <si>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</si>
  <si>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</si>
  <si>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</si>
  <si>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</si>
  <si>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</si>
  <si>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</si>
  <si>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</si>
  <si>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</si>
  <si>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</si>
  <si>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</si>
  <si>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</si>
  <si>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</si>
  <si>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</si>
  <si>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</si>
  <si>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</si>
  <si>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</si>
  <si>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</si>
  <si>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</si>
  <si>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</si>
  <si>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</si>
  <si>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</si>
  <si>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</si>
  <si>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</si>
  <si>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</si>
  <si>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</si>
  <si>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</si>
  <si>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</si>
  <si>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</si>
  <si>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</si>
  <si>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</si>
  <si>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</si>
  <si>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</si>
  <si>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</si>
  <si>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</si>
  <si>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</si>
  <si>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</si>
  <si>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</si>
  <si>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</si>
  <si>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</si>
  <si>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</si>
  <si>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</si>
  <si>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</si>
  <si>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</si>
  <si>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</si>
  <si>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</si>
  <si>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</si>
  <si>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</si>
  <si>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</si>
  <si>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</si>
  <si>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</si>
  <si>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</si>
  <si>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</si>
  <si>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</si>
  <si>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</si>
  <si>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</si>
  <si>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</si>
  <si>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</si>
  <si>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</si>
  <si>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</si>
  <si>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</si>
  <si>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</si>
  <si>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</si>
  <si>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</si>
  <si>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</si>
  <si>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</si>
  <si>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</si>
  <si>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</si>
  <si>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</si>
  <si>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</si>
  <si>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</si>
  <si>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</si>
  <si>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</si>
  <si>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</si>
  <si>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</si>
  <si>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</si>
  <si>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</si>
  <si>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</si>
  <si>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</si>
  <si>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</si>
  <si>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</si>
  <si>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</si>
  <si>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</si>
  <si>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</si>
  <si>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</si>
  <si>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</si>
  <si>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</si>
  <si>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</si>
  <si>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</si>
  <si>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</si>
  <si>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</si>
  <si>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</si>
  <si>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</si>
  <si>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</si>
  <si>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</si>
  <si>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</si>
  <si>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</si>
  <si>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</si>
  <si>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</si>
  <si>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</si>
  <si>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</si>
  <si>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</si>
  <si>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</si>
  <si>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</si>
  <si>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</si>
  <si>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</si>
  <si>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</si>
  <si>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</si>
  <si>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</si>
  <si>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</si>
  <si>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</si>
  <si>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</si>
  <si>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</si>
  <si>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</si>
  <si>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</si>
  <si>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</si>
  <si>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</si>
  <si>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</si>
  <si>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</si>
  <si>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</si>
  <si>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</si>
  <si>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</si>
  <si>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</si>
  <si>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</si>
  <si>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</si>
  <si>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</si>
  <si>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</si>
  <si>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</si>
  <si>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</si>
  <si>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</si>
  <si>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</si>
  <si>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</si>
  <si>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</si>
  <si>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</si>
  <si>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</si>
  <si>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</si>
  <si>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</si>
  <si>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</si>
  <si>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</si>
  <si>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</si>
  <si>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</si>
  <si>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</si>
  <si>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</si>
  <si>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</si>
  <si>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</si>
  <si>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</si>
  <si>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</si>
  <si>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</si>
  <si>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</si>
  <si>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</si>
  <si>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</si>
  <si>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</si>
  <si>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</si>
  <si>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</si>
  <si>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</si>
  <si>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</si>
  <si>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</si>
  <si>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</si>
  <si>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</si>
  <si>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</si>
  <si>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</si>
  <si>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</si>
  <si>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</si>
  <si>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</si>
  <si>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</si>
  <si>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</si>
  <si>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</si>
  <si>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</si>
  <si>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</si>
  <si>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</si>
  <si>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</si>
  <si>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</si>
  <si>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</si>
  <si>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</si>
  <si>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</si>
  <si>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</si>
  <si>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</si>
  <si>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</si>
  <si>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</si>
  <si>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</si>
  <si>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</si>
  <si>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</si>
  <si>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</si>
  <si>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</si>
  <si>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</si>
  <si>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</si>
  <si>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</si>
  <si>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</si>
  <si>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</si>
  <si>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</si>
  <si>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</si>
  <si>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</si>
  <si>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</si>
  <si>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</si>
  <si>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</si>
  <si>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</si>
  <si>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</si>
  <si>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</si>
  <si>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</si>
  <si>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</si>
  <si>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</si>
  <si>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</si>
  <si>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</si>
  <si>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</si>
  <si>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</si>
  <si>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</si>
  <si>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</si>
  <si>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</si>
  <si>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</si>
  <si>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</si>
  <si>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</si>
  <si>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</si>
  <si>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</si>
  <si>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</si>
  <si>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</si>
  <si>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</si>
  <si>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</si>
  <si>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</si>
  <si>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</si>
  <si>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</si>
  <si>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</si>
  <si>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</si>
  <si>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</si>
  <si>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</si>
  <si>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</si>
  <si>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</si>
  <si>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</si>
  <si>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</si>
  <si>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</si>
  <si>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</si>
  <si>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</si>
  <si>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</si>
  <si>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</si>
  <si>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</si>
  <si>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</si>
  <si>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</si>
  <si>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</si>
  <si>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</si>
  <si>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</si>
  <si>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</si>
  <si>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</si>
  <si>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</si>
  <si>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</si>
  <si>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</si>
  <si>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</si>
  <si>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</si>
  <si>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</si>
  <si>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</si>
  <si>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</si>
  <si>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</si>
  <si>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</si>
  <si>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</si>
  <si>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</si>
  <si>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</si>
  <si>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</si>
  <si>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</si>
  <si>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</si>
  <si>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</si>
  <si>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</si>
  <si>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</si>
  <si>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</si>
  <si>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</si>
  <si>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</si>
  <si>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</si>
  <si>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</si>
  <si>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</si>
  <si>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</si>
  <si>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</si>
  <si>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</si>
  <si>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</si>
  <si>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</si>
  <si>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</si>
  <si>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</si>
  <si>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</si>
  <si>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</si>
  <si>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</si>
  <si>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</si>
  <si>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</si>
  <si>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</si>
  <si>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</si>
  <si>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</si>
  <si>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</si>
  <si>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</si>
  <si>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</si>
  <si>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</si>
  <si>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</si>
  <si>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</si>
  <si>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</si>
  <si>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</si>
  <si>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</si>
  <si>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</si>
  <si>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</si>
  <si>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</si>
  <si>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</si>
  <si>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</si>
  <si>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</si>
  <si>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</si>
  <si>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</si>
  <si>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</si>
  <si>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</si>
  <si>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</si>
  <si>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</si>
  <si>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</si>
  <si>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</si>
  <si>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</si>
  <si>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</si>
  <si>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</si>
  <si>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</si>
  <si>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</si>
  <si>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</si>
  <si>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</si>
  <si>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</si>
  <si>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</si>
  <si>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</si>
  <si>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</si>
  <si>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</si>
  <si>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</si>
  <si>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</si>
  <si>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</si>
  <si>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</si>
  <si>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</si>
  <si>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</si>
  <si>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</si>
  <si>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</si>
  <si>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</si>
  <si>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</si>
  <si>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</si>
  <si>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</si>
  <si>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</si>
  <si>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</si>
  <si>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</si>
  <si>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</si>
  <si>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</si>
  <si>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</si>
  <si>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</si>
  <si>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</si>
  <si>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</si>
  <si>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</si>
  <si>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</si>
  <si>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</si>
  <si>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</si>
  <si>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</si>
  <si>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</si>
  <si>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</si>
  <si>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</si>
  <si>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</si>
  <si>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</si>
  <si>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</si>
  <si>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</si>
  <si>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</si>
  <si>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</si>
  <si>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</si>
  <si>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</si>
  <si>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</si>
  <si>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</si>
  <si>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</si>
  <si>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</si>
  <si>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</si>
  <si>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</si>
  <si>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</si>
  <si>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</si>
  <si>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</si>
  <si>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</si>
  <si>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</si>
  <si>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</si>
  <si>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</si>
  <si>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</si>
  <si>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</si>
  <si>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</si>
  <si>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</si>
  <si>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</si>
  <si>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</si>
  <si>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</si>
  <si>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</si>
  <si>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</si>
  <si>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</si>
  <si>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</si>
  <si>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</si>
  <si>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</si>
  <si>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</si>
  <si>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</si>
  <si>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</si>
  <si>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</si>
  <si>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</si>
  <si>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</si>
  <si>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</si>
  <si>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</si>
  <si>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</si>
  <si>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</si>
  <si>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</si>
  <si>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</si>
  <si>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</si>
  <si>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</si>
  <si>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</si>
  <si>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</si>
  <si>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</si>
  <si>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</si>
  <si>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</si>
  <si>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</si>
  <si>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</si>
  <si>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</si>
  <si>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</si>
  <si>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</si>
  <si>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</si>
  <si>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</si>
  <si>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</si>
  <si>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</si>
  <si>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</si>
  <si>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</si>
  <si>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</si>
  <si>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</si>
  <si>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</si>
  <si>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</si>
  <si>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</si>
  <si>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</si>
  <si>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</si>
  <si>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</si>
  <si>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</si>
  <si>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</si>
  <si>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</si>
  <si>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</si>
  <si>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</si>
  <si>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</si>
  <si>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</si>
  <si>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</si>
  <si>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</si>
  <si>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</si>
  <si>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</si>
  <si>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</si>
  <si>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</si>
  <si>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</si>
  <si>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</si>
  <si>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</si>
  <si>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</si>
  <si>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</si>
  <si>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</si>
  <si>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</si>
  <si>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</si>
  <si>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</si>
  <si>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</si>
  <si>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</si>
  <si>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</si>
  <si>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</si>
  <si>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</si>
  <si>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</si>
  <si>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</si>
  <si>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</si>
  <si>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</si>
  <si>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</si>
  <si>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</si>
  <si>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</si>
  <si>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</si>
  <si>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</si>
  <si>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</si>
  <si>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</si>
  <si>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</si>
  <si>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</si>
  <si>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</si>
  <si>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</si>
  <si>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</si>
  <si>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</si>
  <si>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</si>
  <si>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</si>
  <si>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</si>
  <si>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</si>
  <si>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</si>
  <si>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</si>
  <si>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</si>
  <si>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</si>
  <si>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</si>
  <si>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</si>
  <si>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</si>
  <si>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</si>
  <si>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</si>
  <si>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</si>
  <si>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</si>
  <si>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</si>
  <si>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</si>
  <si>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</si>
  <si>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</si>
  <si>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</si>
  <si>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</si>
  <si>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</si>
  <si>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</si>
  <si>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</si>
  <si>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</si>
  <si>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</si>
  <si>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</si>
  <si>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</si>
  <si>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</si>
  <si>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</si>
  <si>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</si>
  <si>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</si>
  <si>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</si>
  <si>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</si>
  <si>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</si>
  <si>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</si>
  <si>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</si>
  <si>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</si>
  <si>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</si>
  <si>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</si>
  <si>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</si>
  <si>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</si>
  <si>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</si>
  <si>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</si>
  <si>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</si>
  <si>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</si>
  <si>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</si>
  <si>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</si>
  <si>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</si>
  <si>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</si>
  <si>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</si>
  <si>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</si>
  <si>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</si>
  <si>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</si>
  <si>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</si>
  <si>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</si>
  <si>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</si>
  <si>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</si>
  <si>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</si>
  <si>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</si>
  <si>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</si>
  <si>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</si>
  <si>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</si>
  <si>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</si>
  <si>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</si>
  <si>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</si>
  <si>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</si>
  <si>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</si>
  <si>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</si>
  <si>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</si>
  <si>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</si>
  <si>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</si>
  <si>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</si>
  <si>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</si>
  <si>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</si>
  <si>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</si>
  <si>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</si>
  <si>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</si>
  <si>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</si>
  <si>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</si>
  <si>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</si>
  <si>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</si>
  <si>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</si>
  <si>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</si>
  <si>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</si>
  <si>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</si>
  <si>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</si>
  <si>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</si>
  <si>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</si>
  <si>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</si>
  <si>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</si>
  <si>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</si>
  <si>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</si>
  <si>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</si>
  <si>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</si>
  <si>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</si>
  <si>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</si>
  <si>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</si>
  <si>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</si>
  <si>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</si>
  <si>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</si>
  <si>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</si>
  <si>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</si>
  <si>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</si>
  <si>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</si>
  <si>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</si>
  <si>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</si>
  <si>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</si>
  <si>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</si>
  <si>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</si>
  <si>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</si>
  <si>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</si>
  <si>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</si>
  <si>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</si>
  <si>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</si>
  <si>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</si>
  <si>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</si>
  <si>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</si>
  <si>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</si>
  <si>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</si>
  <si>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</si>
  <si>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</si>
  <si>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</si>
  <si>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</si>
  <si>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</si>
  <si>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</si>
  <si>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</si>
  <si>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</si>
  <si>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</si>
  <si>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</si>
  <si>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</si>
  <si>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</si>
  <si>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</si>
  <si>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</si>
  <si>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</si>
  <si>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</si>
  <si>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</si>
  <si>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</si>
  <si>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</si>
  <si>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</si>
  <si>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</si>
  <si>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</si>
  <si>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</si>
  <si>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</si>
  <si>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</si>
  <si>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</si>
  <si>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</si>
  <si>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</si>
  <si>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</si>
  <si>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</si>
  <si>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</si>
  <si>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</si>
  <si>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</si>
  <si>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</si>
  <si>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</si>
  <si>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</si>
  <si>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</si>
  <si>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</si>
  <si>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</si>
  <si>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</si>
  <si>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</si>
  <si>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</si>
  <si>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</si>
  <si>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</si>
  <si>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</si>
  <si>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</si>
  <si>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</si>
  <si>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</si>
  <si>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</si>
  <si>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</si>
  <si>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</si>
  <si>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</si>
  <si>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</si>
  <si>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</si>
  <si>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</si>
  <si>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</si>
  <si>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</si>
  <si>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</si>
  <si>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</si>
  <si>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</si>
  <si>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</si>
  <si>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</si>
  <si>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</si>
  <si>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</si>
  <si>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</si>
  <si>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</si>
  <si>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</si>
  <si>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</si>
  <si>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</si>
  <si>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</si>
  <si>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</si>
  <si>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</si>
  <si>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</si>
  <si>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</si>
  <si>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</si>
  <si>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</si>
  <si>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</si>
  <si>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</si>
  <si>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</si>
  <si>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</si>
  <si>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</si>
  <si>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</si>
  <si>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</si>
  <si>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</si>
  <si>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</si>
  <si>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</si>
  <si>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</si>
  <si>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</si>
  <si>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</si>
  <si>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</si>
  <si>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</si>
  <si>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</si>
  <si>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</si>
  <si>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</si>
  <si>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</si>
  <si>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</si>
  <si>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</si>
  <si>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</si>
  <si>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</si>
  <si>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</si>
  <si>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</si>
  <si>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</si>
  <si>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</si>
  <si>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</si>
  <si>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</si>
  <si>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</si>
  <si>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</si>
  <si>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</si>
  <si>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</si>
  <si>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</si>
  <si>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</si>
  <si>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</si>
  <si>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</si>
  <si>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</si>
  <si>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</si>
  <si>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</si>
  <si>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</si>
  <si>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</si>
  <si>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</si>
  <si>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</si>
  <si>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</si>
  <si>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</si>
  <si>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</si>
  <si>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</si>
  <si>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</si>
  <si>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</si>
  <si>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</si>
  <si>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</si>
  <si>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</si>
  <si>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</si>
  <si>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</si>
  <si>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</si>
  <si>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</si>
  <si>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</si>
  <si>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</si>
  <si>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</si>
  <si>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</si>
  <si>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</si>
  <si>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</si>
  <si>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</si>
  <si>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</si>
  <si>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</si>
  <si>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</si>
  <si>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</si>
  <si>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</si>
  <si>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</si>
  <si>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</si>
  <si>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</si>
  <si>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</si>
  <si>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</si>
  <si>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</si>
  <si>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</si>
  <si>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</si>
  <si>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</si>
  <si>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</si>
  <si>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</si>
  <si>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</si>
  <si>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</si>
  <si>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</si>
  <si>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</si>
  <si>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</si>
  <si>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</si>
  <si>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</si>
  <si>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</si>
  <si>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</si>
  <si>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</si>
  <si>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</si>
  <si>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</si>
  <si>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</si>
  <si>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</si>
  <si>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</si>
  <si>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</si>
  <si>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</si>
  <si>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</si>
  <si>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</si>
  <si>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</si>
  <si>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</si>
  <si>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</si>
  <si>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</si>
  <si>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</si>
  <si>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</si>
  <si>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</si>
  <si>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</si>
  <si>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</si>
  <si>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</si>
  <si>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</si>
  <si>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</si>
  <si>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</si>
  <si>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</si>
  <si>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</si>
  <si>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</si>
  <si>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</si>
  <si>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</si>
  <si>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</si>
  <si>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</si>
  <si>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</si>
  <si>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</si>
  <si>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</si>
  <si>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</si>
  <si>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</si>
  <si>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</si>
  <si>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</si>
  <si>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</si>
  <si>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</si>
  <si>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</si>
  <si>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</si>
  <si>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</si>
  <si>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</si>
  <si>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</si>
  <si>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</si>
  <si>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</si>
  <si>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</si>
  <si>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</si>
  <si>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</si>
  <si>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</si>
  <si>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</si>
  <si>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</si>
  <si>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</si>
  <si>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</si>
  <si>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</si>
  <si>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</si>
  <si>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</si>
  <si>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</si>
  <si>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</si>
  <si>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</si>
  <si>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</si>
  <si>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</si>
  <si>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</si>
  <si>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</si>
  <si>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</si>
  <si>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</si>
  <si>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</si>
  <si>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</si>
  <si>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</si>
  <si>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</si>
  <si>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</si>
  <si>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</si>
  <si>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</si>
  <si>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</si>
  <si>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</si>
  <si>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</si>
  <si>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</si>
  <si>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</si>
  <si>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</si>
  <si>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</si>
  <si>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</si>
  <si>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</si>
  <si>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</si>
  <si>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</si>
  <si>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</si>
  <si>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</si>
  <si>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</si>
  <si>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</si>
  <si>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</si>
  <si>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</si>
  <si>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</si>
  <si>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</si>
  <si>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</si>
  <si>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</si>
  <si>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</si>
  <si>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</si>
  <si>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</si>
  <si>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</si>
  <si>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</si>
  <si>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</si>
  <si>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</si>
  <si>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</si>
  <si>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</si>
  <si>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</si>
  <si>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</si>
  <si>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</si>
  <si>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</si>
  <si>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</si>
  <si>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</si>
  <si>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</si>
  <si>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</si>
  <si>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</si>
  <si>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</si>
  <si>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</si>
  <si>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</si>
  <si>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</si>
  <si>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</si>
  <si>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</si>
  <si>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</si>
  <si>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</si>
  <si>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</si>
  <si>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</si>
  <si>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</si>
  <si>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</si>
  <si>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</si>
  <si>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</si>
  <si>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</si>
  <si>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</si>
  <si>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</si>
  <si>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</si>
  <si>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</si>
  <si>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</si>
  <si>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</si>
  <si>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</si>
  <si>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</si>
  <si>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</si>
  <si>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</si>
  <si>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</si>
  <si>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</si>
  <si>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</si>
  <si>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</si>
  <si>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</si>
  <si>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</si>
  <si>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</si>
  <si>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</si>
  <si>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</si>
  <si>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</si>
  <si>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</si>
  <si>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</si>
  <si>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</si>
  <si>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</si>
  <si>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</si>
  <si>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</si>
  <si>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</si>
  <si>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</si>
  <si>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</si>
  <si>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</si>
  <si>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</si>
  <si>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</si>
  <si>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</si>
  <si>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</si>
  <si>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</si>
  <si>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</si>
  <si>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</si>
  <si>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</si>
  <si>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</si>
  <si>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</si>
  <si>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</si>
  <si>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</si>
  <si>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</si>
  <si>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</si>
  <si>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</si>
  <si>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</si>
  <si>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</si>
  <si>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</si>
  <si>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</si>
  <si>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</si>
  <si>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</si>
  <si>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</si>
  <si>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</si>
  <si>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</si>
  <si>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</si>
  <si>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</si>
  <si>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</si>
  <si>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</si>
  <si>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</si>
  <si>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</si>
  <si>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</si>
  <si>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</si>
  <si>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</si>
  <si>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</si>
  <si>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</si>
  <si>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</si>
  <si>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</si>
  <si>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</si>
  <si>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</si>
  <si>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</si>
  <si>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</si>
  <si>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</si>
  <si>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</si>
  <si>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</si>
  <si>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</si>
  <si>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</si>
  <si>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</si>
  <si>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</si>
  <si>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</si>
  <si>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</si>
  <si>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</si>
  <si>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</si>
  <si>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</si>
  <si>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</si>
  <si>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</si>
  <si>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</si>
  <si>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</si>
  <si>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</si>
  <si>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</si>
  <si>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</si>
  <si>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</si>
  <si>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</si>
  <si>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</si>
  <si>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</si>
  <si>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</si>
  <si>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</si>
  <si>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</si>
  <si>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</si>
  <si>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</si>
  <si>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</si>
  <si>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</si>
  <si>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</si>
  <si>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</si>
  <si>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</si>
  <si>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</si>
  <si>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</si>
  <si>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</si>
  <si>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</si>
  <si>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</si>
  <si>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</si>
  <si>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</si>
  <si>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</si>
  <si>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</si>
  <si>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</si>
  <si>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</si>
  <si>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</si>
  <si>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</si>
  <si>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</si>
  <si>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</si>
  <si>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</si>
  <si>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</si>
  <si>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</si>
  <si>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</si>
  <si>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</si>
  <si>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</si>
  <si>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</si>
  <si>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</si>
  <si>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</si>
  <si>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</si>
  <si>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</si>
  <si>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</si>
  <si>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</si>
  <si>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</si>
  <si>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</si>
  <si>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</si>
  <si>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</si>
  <si>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</si>
  <si>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</si>
  <si>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</si>
  <si>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</si>
  <si>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</si>
  <si>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</si>
  <si>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</si>
  <si>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</si>
  <si>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</si>
  <si>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</si>
  <si>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</si>
  <si>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</si>
  <si>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</si>
  <si>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</si>
  <si>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</si>
  <si>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</si>
  <si>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</si>
  <si>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</si>
  <si>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</si>
  <si>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</si>
  <si>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</si>
  <si>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</si>
  <si>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</si>
  <si>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</si>
  <si>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</si>
  <si>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</si>
  <si>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</si>
  <si>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</si>
  <si>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</si>
  <si>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</si>
  <si>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</si>
  <si>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</si>
  <si>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</si>
  <si>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</si>
  <si>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</si>
  <si>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</si>
  <si>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</si>
  <si>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</si>
  <si>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</si>
  <si>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</si>
  <si>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</si>
  <si>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</si>
  <si>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</si>
  <si>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</si>
  <si>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</si>
  <si>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</si>
  <si>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</si>
  <si>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</si>
  <si>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</si>
  <si>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</si>
  <si>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</si>
  <si>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</si>
  <si>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</si>
  <si>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</si>
  <si>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</si>
  <si>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</si>
  <si>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</si>
  <si>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</si>
  <si>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</si>
  <si>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</si>
  <si>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</si>
  <si>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</si>
  <si>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</si>
  <si>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</si>
  <si>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</si>
  <si>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</si>
  <si>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</si>
  <si>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</si>
  <si>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</si>
  <si>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</si>
  <si>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</si>
  <si>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</si>
  <si>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</si>
  <si>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</si>
  <si>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</si>
  <si>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</si>
  <si>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</si>
  <si>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</si>
  <si>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</si>
  <si>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</si>
  <si>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</si>
  <si>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</si>
  <si>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</si>
  <si>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</si>
  <si>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</si>
  <si>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</si>
  <si>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</si>
  <si>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</si>
  <si>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</si>
  <si>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</si>
  <si>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</si>
  <si>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</si>
  <si>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</si>
  <si>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</si>
  <si>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</si>
  <si>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</si>
  <si>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</si>
  <si>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</si>
  <si>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</si>
  <si>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</si>
  <si>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</si>
  <si>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</si>
  <si>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</si>
  <si>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</si>
  <si>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</si>
  <si>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</si>
  <si>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</si>
  <si>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</si>
  <si>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</si>
  <si>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</si>
  <si>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</si>
  <si>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</si>
  <si>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</si>
  <si>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</si>
  <si>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</si>
  <si>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</si>
  <si>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</si>
  <si>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</si>
  <si>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</si>
  <si>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</si>
  <si>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</si>
  <si>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</si>
  <si>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</si>
  <si>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</si>
  <si>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</si>
  <si>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</si>
  <si>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</si>
  <si>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</si>
  <si>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</si>
  <si>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</si>
  <si>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</si>
  <si>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</si>
  <si>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</si>
  <si>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</si>
  <si>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</si>
  <si>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</si>
  <si>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</si>
  <si>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</si>
  <si>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</si>
  <si>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</si>
  <si>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</si>
  <si>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</si>
  <si>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</si>
  <si>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</si>
  <si>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</si>
  <si>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</si>
  <si>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</si>
  <si>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</si>
  <si>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</si>
  <si>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</si>
  <si>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</si>
  <si>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</si>
  <si>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</si>
  <si>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</si>
  <si>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</si>
  <si>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</si>
  <si>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</si>
  <si>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</si>
  <si>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</si>
  <si>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</si>
  <si>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</si>
  <si>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</si>
  <si>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</si>
  <si>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</si>
  <si>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</si>
  <si>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</si>
  <si>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</si>
  <si>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</si>
  <si>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</si>
  <si>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</si>
  <si>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</si>
  <si>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</si>
  <si>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</si>
  <si>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</si>
  <si>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</si>
  <si>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</si>
  <si>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</si>
  <si>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</si>
  <si>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</si>
  <si>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</si>
  <si>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</si>
  <si>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</si>
  <si>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</si>
  <si>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</si>
  <si>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</si>
  <si>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</si>
  <si>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</si>
  <si>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</si>
  <si>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</si>
  <si>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</si>
  <si>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</si>
  <si>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</si>
  <si>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</si>
  <si>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</si>
  <si>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</si>
  <si>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</si>
  <si>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</si>
  <si>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</si>
  <si>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</si>
  <si>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</si>
  <si>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</si>
  <si>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</si>
  <si>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</si>
  <si>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</si>
  <si>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</si>
  <si>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</si>
  <si>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</si>
  <si>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</si>
  <si>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</si>
  <si>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</si>
  <si>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</si>
  <si>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</si>
  <si>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</si>
  <si>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</si>
  <si>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</si>
  <si>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</si>
  <si>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</si>
  <si>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</si>
  <si>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</si>
  <si>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</si>
  <si>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</si>
  <si>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</si>
  <si>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</si>
  <si>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</si>
  <si>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</si>
  <si>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</si>
  <si>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</si>
  <si>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</si>
  <si>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</si>
  <si>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</si>
  <si>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</si>
  <si>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</si>
  <si>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</si>
  <si>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</si>
  <si>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</si>
  <si>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</si>
  <si>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</si>
  <si>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</si>
  <si>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</si>
  <si>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</si>
  <si>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</si>
  <si>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</si>
  <si>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</si>
  <si>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</si>
  <si>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</si>
  <si>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</si>
  <si>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</si>
  <si>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</si>
  <si>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</si>
  <si>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</si>
  <si>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</si>
  <si>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</si>
  <si>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</si>
  <si>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</si>
  <si>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</si>
  <si>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</si>
  <si>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</si>
  <si>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</si>
  <si>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</si>
  <si>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</si>
  <si>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</si>
  <si>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</si>
  <si>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</si>
  <si>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</si>
  <si>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</si>
  <si>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</si>
  <si>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</si>
  <si>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</si>
  <si>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</si>
  <si>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</si>
  <si>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</si>
  <si>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</si>
  <si>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</si>
  <si>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</si>
  <si>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</si>
  <si>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</si>
  <si>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</si>
  <si>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</si>
  <si>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</si>
  <si>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</si>
  <si>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</si>
  <si>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</si>
  <si>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</si>
  <si>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</si>
  <si>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</si>
  <si>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</si>
  <si>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</si>
  <si>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</si>
  <si>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</si>
  <si>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</si>
  <si>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</si>
  <si>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</si>
  <si>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</si>
  <si>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</si>
  <si>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</si>
  <si>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</si>
  <si>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</si>
  <si>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</si>
  <si>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</si>
  <si>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</si>
  <si>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</si>
  <si>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</si>
  <si>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</si>
  <si>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</si>
  <si>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</si>
  <si>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</si>
  <si>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</si>
  <si>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</si>
  <si>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</si>
  <si>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</si>
  <si>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</si>
  <si>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</si>
  <si>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</si>
  <si>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</si>
  <si>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</si>
  <si>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</si>
  <si>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</si>
  <si>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</si>
  <si>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</si>
  <si>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</si>
  <si>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</si>
  <si>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</si>
  <si>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</si>
  <si>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</si>
  <si>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</si>
  <si>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</si>
  <si>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</si>
  <si>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</si>
  <si>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</si>
  <si>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</si>
  <si>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</si>
  <si>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</si>
  <si>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</si>
  <si>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</si>
  <si>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</si>
  <si>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</si>
  <si>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</si>
  <si>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</si>
  <si>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</si>
  <si>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</si>
  <si>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</si>
  <si>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</si>
  <si>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</si>
  <si>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</si>
  <si>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</si>
  <si>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</si>
  <si>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</si>
  <si>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</si>
  <si>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</si>
  <si>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</si>
  <si>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</si>
  <si>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</si>
  <si>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</si>
  <si>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</si>
  <si>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</si>
  <si>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</si>
  <si>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</si>
  <si>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</si>
  <si>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</si>
  <si>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</si>
  <si>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</si>
  <si>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</si>
  <si>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</si>
  <si>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</si>
  <si>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</si>
  <si>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</si>
  <si>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</si>
  <si>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</si>
  <si>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</si>
  <si>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</si>
  <si>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</si>
  <si>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</si>
  <si>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</si>
  <si>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</si>
  <si>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</si>
  <si>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</si>
  <si>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</si>
  <si>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</si>
  <si>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</si>
  <si>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</si>
  <si>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</si>
  <si>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</si>
  <si>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</si>
  <si>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</si>
  <si>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</si>
  <si>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</si>
  <si>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</si>
  <si>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</si>
  <si>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</si>
  <si>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</si>
  <si>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</si>
  <si>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</si>
  <si>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</si>
  <si>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</si>
  <si>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</si>
  <si>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</si>
  <si>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</si>
  <si>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</si>
  <si>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</si>
  <si>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</si>
  <si>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</si>
  <si>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</si>
  <si>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</si>
  <si>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</si>
  <si>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</si>
  <si>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</si>
  <si>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</si>
  <si>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</si>
  <si>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</si>
  <si>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</si>
  <si>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</si>
  <si>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</si>
  <si>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</si>
  <si>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</si>
  <si>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</si>
  <si>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</si>
  <si>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</si>
  <si>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</si>
  <si>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</si>
  <si>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</si>
  <si>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</si>
  <si>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</si>
  <si>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</si>
  <si>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</si>
  <si>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</si>
  <si>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</si>
  <si>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</si>
  <si>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</si>
  <si>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</si>
  <si>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</si>
  <si>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</si>
  <si>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</si>
  <si>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</si>
  <si>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</si>
  <si>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</si>
  <si>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</si>
  <si>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</si>
  <si>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</si>
  <si>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</si>
  <si>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</si>
  <si>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</si>
  <si>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</si>
  <si>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</si>
  <si>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</si>
  <si>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</si>
  <si>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</si>
  <si>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</si>
  <si>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</si>
  <si>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</si>
  <si>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</si>
  <si>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</si>
  <si>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</si>
  <si>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</si>
  <si>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</si>
  <si>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</si>
  <si>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</si>
  <si>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</si>
  <si>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</si>
  <si>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</si>
  <si>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</si>
  <si>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</si>
  <si>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</si>
  <si>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</si>
  <si>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</si>
  <si>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</si>
  <si>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</si>
  <si>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</si>
  <si>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</si>
  <si>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</si>
  <si>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</si>
  <si>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</si>
  <si>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</si>
  <si>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</si>
  <si>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</si>
  <si>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</si>
  <si>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</si>
  <si>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</si>
  <si>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</si>
  <si>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</si>
  <si>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</si>
  <si>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</si>
  <si>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</si>
  <si>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</si>
  <si>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</si>
  <si>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</si>
  <si>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</si>
  <si>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</si>
  <si>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</si>
  <si>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</si>
  <si>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</si>
  <si>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</si>
  <si>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</si>
  <si>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</si>
  <si>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</si>
  <si>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</si>
  <si>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</si>
  <si>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</si>
  <si>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</si>
  <si>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</si>
  <si>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</si>
  <si>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</si>
  <si>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</si>
  <si>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</si>
  <si>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</si>
  <si>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</si>
  <si>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</si>
  <si>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</si>
  <si>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</si>
  <si>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</si>
  <si>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</si>
  <si>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</si>
  <si>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</si>
  <si>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</si>
  <si>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</si>
  <si>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</si>
  <si>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</si>
  <si>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</si>
  <si>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</si>
  <si>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</si>
  <si>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</si>
  <si>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</si>
  <si>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</si>
  <si>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</si>
  <si>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</si>
  <si>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</si>
  <si>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</si>
  <si>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</si>
  <si>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</si>
  <si>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</si>
  <si>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</si>
  <si>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</si>
  <si>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</si>
  <si>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</si>
  <si>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</si>
  <si>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</si>
  <si>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</si>
  <si>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</si>
  <si>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</si>
  <si>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</si>
  <si>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</si>
  <si>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</si>
  <si>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</si>
  <si>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</si>
  <si>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</si>
  <si>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</si>
  <si>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</si>
  <si>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</si>
  <si>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</si>
  <si>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</si>
  <si>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</si>
  <si>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</si>
  <si>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</si>
  <si>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</si>
  <si>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</si>
  <si>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</si>
  <si>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</si>
  <si>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</si>
  <si>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</si>
  <si>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</si>
  <si>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</si>
  <si>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</si>
  <si>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</si>
  <si>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</si>
  <si>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</si>
  <si>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</si>
  <si>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</si>
  <si>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</si>
  <si>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</si>
  <si>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</si>
  <si>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</si>
  <si>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</si>
  <si>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</si>
  <si>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</si>
  <si>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</si>
  <si>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</si>
  <si>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</si>
  <si>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</si>
  <si>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</si>
  <si>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</si>
  <si>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</si>
  <si>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</si>
  <si>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</si>
  <si>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</si>
  <si>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</si>
  <si>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</si>
  <si>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</si>
  <si>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</si>
  <si>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</si>
  <si>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</si>
  <si>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</si>
  <si>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</si>
  <si>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</si>
  <si>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</si>
  <si>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</si>
  <si>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</si>
  <si>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</si>
  <si>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</si>
  <si>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</si>
  <si>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</si>
  <si>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</si>
  <si>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</si>
  <si>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</si>
  <si>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</si>
  <si>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</si>
  <si>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</si>
  <si>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</si>
  <si>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</si>
  <si>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</si>
  <si>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</si>
  <si>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</si>
  <si>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</si>
  <si>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</si>
  <si>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</si>
  <si>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</si>
  <si>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</si>
  <si>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</si>
  <si>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</si>
  <si>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</si>
  <si>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</si>
  <si>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</si>
  <si>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</si>
  <si>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</si>
  <si>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</si>
  <si>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</si>
  <si>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</si>
  <si>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</si>
  <si>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</si>
  <si>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</si>
  <si>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</si>
  <si>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</si>
  <si>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</si>
  <si>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</si>
  <si>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</si>
  <si>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</si>
  <si>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</si>
  <si>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</si>
  <si>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</si>
  <si>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</si>
  <si>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</si>
  <si>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</si>
  <si>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</si>
  <si>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</si>
  <si>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</si>
  <si>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</si>
  <si>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</si>
  <si>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</si>
  <si>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</si>
  <si>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</si>
  <si>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</si>
  <si>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</si>
  <si>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</si>
  <si>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</si>
  <si>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</si>
  <si>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</si>
  <si>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</si>
  <si>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</si>
  <si>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</si>
  <si>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</si>
  <si>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</si>
  <si>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</si>
  <si>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</si>
  <si>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</si>
  <si>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</si>
  <si>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</si>
  <si>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</si>
  <si>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</si>
  <si>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</si>
  <si>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</si>
  <si>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</si>
  <si>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</si>
  <si>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</si>
  <si>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</si>
  <si>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</si>
  <si>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</si>
  <si>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</si>
  <si>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</si>
  <si>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</si>
  <si>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</si>
  <si>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</si>
  <si>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</si>
  <si>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</si>
  <si>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</si>
  <si>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</si>
  <si>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</si>
  <si>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</si>
  <si>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</si>
  <si>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</si>
  <si>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</si>
  <si>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</si>
  <si>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</si>
  <si>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</si>
  <si>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</si>
  <si>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</si>
  <si>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</si>
  <si>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</si>
  <si>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</si>
  <si>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</si>
  <si>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</si>
  <si>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</si>
  <si>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</si>
  <si>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</si>
  <si>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</si>
  <si>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</si>
  <si>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</si>
  <si>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</si>
  <si>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</si>
  <si>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</si>
  <si>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</si>
  <si>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</si>
  <si>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</si>
  <si>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</si>
  <si>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</si>
  <si>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</si>
  <si>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</si>
  <si>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</si>
  <si>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</si>
  <si>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</si>
  <si>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</si>
  <si>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</si>
  <si>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</si>
  <si>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</si>
  <si>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</si>
  <si>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</si>
  <si>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</si>
  <si>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</si>
  <si>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</si>
  <si>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</si>
  <si>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</si>
  <si>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</si>
  <si>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</si>
  <si>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</si>
  <si>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</si>
  <si>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</si>
  <si>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</si>
  <si>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</si>
  <si>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</si>
  <si>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</si>
  <si>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</si>
  <si>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</si>
  <si>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</si>
  <si>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</si>
  <si>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</si>
  <si>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</si>
  <si>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</si>
  <si>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</si>
  <si>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</si>
  <si>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</si>
  <si>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</si>
  <si>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</si>
  <si>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</si>
  <si>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</si>
  <si>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</si>
  <si>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</si>
  <si>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</si>
  <si>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</si>
  <si>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</si>
  <si>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</si>
  <si>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</si>
  <si>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</si>
  <si>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</si>
  <si>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</si>
  <si>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</si>
  <si>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</si>
  <si>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</si>
  <si>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</si>
  <si>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</si>
  <si>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</si>
  <si>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</si>
  <si>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</si>
  <si>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</si>
  <si>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</si>
  <si>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</si>
  <si>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</si>
  <si>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</si>
  <si>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</si>
  <si>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</si>
  <si>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</si>
  <si>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</si>
  <si>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</si>
  <si>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</si>
  <si>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</si>
  <si>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</si>
  <si>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</si>
  <si>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</si>
  <si>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</si>
  <si>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</si>
  <si>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</si>
  <si>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</si>
  <si>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</si>
  <si>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</si>
  <si>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</si>
  <si>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</si>
  <si>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</si>
  <si>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</si>
  <si>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</si>
  <si>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</si>
  <si>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</si>
  <si>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</si>
  <si>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</si>
  <si>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</si>
  <si>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</si>
  <si>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</si>
  <si>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</si>
  <si>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</si>
  <si>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</si>
  <si>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</si>
  <si>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</si>
  <si>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</si>
  <si>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</si>
  <si>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</si>
  <si>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</si>
  <si>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</si>
  <si>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</si>
  <si>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</si>
  <si>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</si>
  <si>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</si>
  <si>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</si>
  <si>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</si>
  <si>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</si>
  <si>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</si>
  <si>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</si>
  <si>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</si>
  <si>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</si>
  <si>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</si>
  <si>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</si>
  <si>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</si>
  <si>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</si>
  <si>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</si>
  <si>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</si>
  <si>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</si>
  <si>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</si>
  <si>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</si>
  <si>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</si>
  <si>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</si>
  <si>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</si>
  <si>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</si>
  <si>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</si>
  <si>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</si>
  <si>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</si>
  <si>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</si>
  <si>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</si>
  <si>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</si>
  <si>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</si>
  <si>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</si>
  <si>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</si>
  <si>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</si>
  <si>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</si>
  <si>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</si>
  <si>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</si>
  <si>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</si>
  <si>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</si>
  <si>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</si>
  <si>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</si>
  <si>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</si>
  <si>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</si>
  <si>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</si>
  <si>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</si>
  <si>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</si>
  <si>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</si>
  <si>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</si>
  <si>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</si>
  <si>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</si>
  <si>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</si>
  <si>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</si>
  <si>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</si>
  <si>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</si>
  <si>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</si>
  <si>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</si>
  <si>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</si>
  <si>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</si>
  <si>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</si>
  <si>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</si>
  <si>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</si>
  <si>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</si>
  <si>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</si>
  <si>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</si>
  <si>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</si>
  <si>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</si>
  <si>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</si>
  <si>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</si>
  <si>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</si>
  <si>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</si>
  <si>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</si>
  <si>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</si>
  <si>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</si>
  <si>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</si>
  <si>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</si>
  <si>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</si>
  <si>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</si>
  <si>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</si>
  <si>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</si>
  <si>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</si>
  <si>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</si>
  <si>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</si>
  <si>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</si>
  <si>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</si>
  <si>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</si>
  <si>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</si>
  <si>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</si>
  <si>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</si>
  <si>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</si>
  <si>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</si>
  <si>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</si>
  <si>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</si>
  <si>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</si>
  <si>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</si>
  <si>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</si>
  <si>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</si>
  <si>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</si>
  <si>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</si>
  <si>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</si>
  <si>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</si>
  <si>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</si>
  <si>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</si>
  <si>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</si>
  <si>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</si>
  <si>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</si>
  <si>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</si>
  <si>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</si>
  <si>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</si>
  <si>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</si>
  <si>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</si>
  <si>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</si>
  <si>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</si>
  <si>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</si>
  <si>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</si>
  <si>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</si>
  <si>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</si>
  <si>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</si>
  <si>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</si>
  <si>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</si>
  <si>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</si>
  <si>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</si>
  <si>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</si>
  <si>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</si>
  <si>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</si>
  <si>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</si>
  <si>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</si>
  <si>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</si>
  <si>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</si>
  <si>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</si>
  <si>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</si>
  <si>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</si>
  <si>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</si>
  <si>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</si>
  <si>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</si>
  <si>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</si>
  <si>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</si>
  <si>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</si>
  <si>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</si>
  <si>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</si>
  <si>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</si>
  <si>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</si>
  <si>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</si>
  <si>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</si>
  <si>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</si>
  <si>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</si>
  <si>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</si>
  <si>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</si>
  <si>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</si>
  <si>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</si>
  <si>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</si>
  <si>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</si>
  <si>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</si>
  <si>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</si>
  <si>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</si>
  <si>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</si>
  <si>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</si>
  <si>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</si>
  <si>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</si>
  <si>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</si>
  <si>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</si>
  <si>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</si>
  <si>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</si>
  <si>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</si>
  <si>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</si>
  <si>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</si>
  <si>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</si>
  <si>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</si>
  <si>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</si>
  <si>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</si>
  <si>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</si>
  <si>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</si>
  <si>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</si>
  <si>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</si>
  <si>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</si>
  <si>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</si>
  <si>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</si>
  <si>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</si>
  <si>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</si>
  <si>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</si>
  <si>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</si>
  <si>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</si>
  <si>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</si>
  <si>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</si>
  <si>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</si>
  <si>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</si>
  <si>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</si>
  <si>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</si>
  <si>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</si>
  <si>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</si>
  <si>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</si>
  <si>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</si>
  <si>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</si>
  <si>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</si>
  <si>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</si>
  <si>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</si>
  <si>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</si>
  <si>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</si>
  <si>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</si>
  <si>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</si>
  <si>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</si>
  <si>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</si>
  <si>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</si>
  <si>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</si>
  <si>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</si>
  <si>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</si>
  <si>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</si>
  <si>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</si>
  <si>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</si>
  <si>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</si>
  <si>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</si>
  <si>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</si>
  <si>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</si>
  <si>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</si>
  <si>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</si>
  <si>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</si>
  <si>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</si>
  <si>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</si>
  <si>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</si>
  <si>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</si>
  <si>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</si>
  <si>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</si>
  <si>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</si>
  <si>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</si>
  <si>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</si>
  <si>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</si>
  <si>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</si>
  <si>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</si>
  <si>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</si>
  <si>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</si>
  <si>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</si>
  <si>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</si>
  <si>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</si>
  <si>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</si>
  <si>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</si>
  <si>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</si>
  <si>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</si>
  <si>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</si>
  <si>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</si>
  <si>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</si>
  <si>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</si>
  <si>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</si>
  <si>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</si>
  <si>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</si>
  <si>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</si>
  <si>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</si>
  <si>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</si>
  <si>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</si>
  <si>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</si>
  <si>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</si>
  <si>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</si>
  <si>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</si>
  <si>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</si>
  <si>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</si>
  <si>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</si>
  <si>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</si>
  <si>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</si>
  <si>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</si>
  <si>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</si>
  <si>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</si>
  <si>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</si>
  <si>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</si>
  <si>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</si>
  <si>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</si>
  <si>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</si>
  <si>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</si>
  <si>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</si>
  <si>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</si>
  <si>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</si>
  <si>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</si>
  <si>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</si>
  <si>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</si>
  <si>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</si>
  <si>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</si>
  <si>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</si>
  <si>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</si>
  <si>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</si>
  <si>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</si>
  <si>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</si>
  <si>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</si>
  <si>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</si>
  <si>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</si>
  <si>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</si>
  <si>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</si>
  <si>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</si>
  <si>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</si>
  <si>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</si>
  <si>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</si>
  <si>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</si>
  <si>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</si>
  <si>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</si>
  <si>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</si>
  <si>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</si>
  <si>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</si>
  <si>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</si>
  <si>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</si>
  <si>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</si>
  <si>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</si>
  <si>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</si>
  <si>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</si>
  <si>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</si>
  <si>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</si>
  <si>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</si>
  <si>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</si>
  <si>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</si>
  <si>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</si>
  <si>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</si>
  <si>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</si>
  <si>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</si>
  <si>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</si>
  <si>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</si>
  <si>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</si>
  <si>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</si>
  <si>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</si>
  <si>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</si>
  <si>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</si>
  <si>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</si>
  <si>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</si>
  <si>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</si>
  <si>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</si>
  <si>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</si>
  <si>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</si>
  <si>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</si>
  <si>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</si>
  <si>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</si>
  <si>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</si>
  <si>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</si>
  <si>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</si>
  <si>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</si>
  <si>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</si>
  <si>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</si>
  <si>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</si>
  <si>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</si>
  <si>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</si>
  <si>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</si>
  <si>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</si>
  <si>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</si>
  <si>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</si>
  <si>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</si>
  <si>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</si>
  <si>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</si>
  <si>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</si>
  <si>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</si>
  <si>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</si>
  <si>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</si>
  <si>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</si>
  <si>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</si>
  <si>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</si>
  <si>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</si>
  <si>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</si>
  <si>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</si>
  <si>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</si>
  <si>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</si>
  <si>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</si>
  <si>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</si>
  <si>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</si>
  <si>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</si>
  <si>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</si>
  <si>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</si>
  <si>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</si>
  <si>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</si>
  <si>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</si>
  <si>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</si>
  <si>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</si>
  <si>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</si>
  <si>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</si>
  <si>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</si>
  <si>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</si>
  <si>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</si>
  <si>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</si>
  <si>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</si>
  <si>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</si>
  <si>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</si>
  <si>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</si>
  <si>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</si>
  <si>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</si>
  <si>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</si>
  <si>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</si>
  <si>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</si>
  <si>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</si>
  <si>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</si>
  <si>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</si>
  <si>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</si>
  <si>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</si>
  <si>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</si>
  <si>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</si>
  <si>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</si>
  <si>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</si>
  <si>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</si>
  <si>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</si>
  <si>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</si>
  <si>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</si>
  <si>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</si>
  <si>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</si>
  <si>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</si>
  <si>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</si>
  <si>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</si>
  <si>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</si>
  <si>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</si>
  <si>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</si>
  <si>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</si>
  <si>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</si>
  <si>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</si>
  <si>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</si>
  <si>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</si>
  <si>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</si>
  <si>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</si>
  <si>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</si>
  <si>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</si>
  <si>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</si>
  <si>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</si>
  <si>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</si>
  <si>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</si>
  <si>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</si>
  <si>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</si>
  <si>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</si>
  <si>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</si>
  <si>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</si>
  <si>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</si>
  <si>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</si>
  <si>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</si>
  <si>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</si>
  <si>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</si>
  <si>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</si>
  <si>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</si>
  <si>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</si>
  <si>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</si>
  <si>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</si>
  <si>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</si>
  <si>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</si>
  <si>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</si>
  <si>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</si>
  <si>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</si>
  <si>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</si>
  <si>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</si>
  <si>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</si>
  <si>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</si>
  <si>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</si>
  <si>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</si>
  <si>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</si>
  <si>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</si>
  <si>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</si>
  <si>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</si>
  <si>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</si>
  <si>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</si>
  <si>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</si>
  <si>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</si>
  <si>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</si>
  <si>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</si>
  <si>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</si>
  <si>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</si>
  <si>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</si>
  <si>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</si>
  <si>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</si>
  <si>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</si>
  <si>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</si>
  <si>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</si>
  <si>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</si>
  <si>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</si>
  <si>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</si>
  <si>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</si>
  <si>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</si>
  <si>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</si>
  <si>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</si>
  <si>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</si>
  <si>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</si>
  <si>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</si>
  <si>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</si>
  <si>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</si>
  <si>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</si>
  <si>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</si>
  <si>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</si>
  <si>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</si>
  <si>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</si>
  <si>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</si>
  <si>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</si>
  <si>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</si>
  <si>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</si>
  <si>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</si>
  <si>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</si>
  <si>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</si>
  <si>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</si>
  <si>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</si>
  <si>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</si>
  <si>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</si>
  <si>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</si>
  <si>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</si>
  <si>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</si>
  <si>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</si>
  <si>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</si>
  <si>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</si>
  <si>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</si>
  <si>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</si>
  <si>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</si>
  <si>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</si>
  <si>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</si>
  <si>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</si>
  <si>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</si>
  <si>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</si>
  <si>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</si>
  <si>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</si>
  <si>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</si>
  <si>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</si>
  <si>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</si>
  <si>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</si>
  <si>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</si>
  <si>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</si>
  <si>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</si>
  <si>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</si>
  <si>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</si>
  <si>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</si>
  <si>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</si>
  <si>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</si>
  <si>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</si>
  <si>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</si>
  <si>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</si>
  <si>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</si>
  <si>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</si>
  <si>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</si>
  <si>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</si>
  <si>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</si>
  <si>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</si>
  <si>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</si>
  <si>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</si>
  <si>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</si>
  <si>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</si>
  <si>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</si>
  <si>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</si>
  <si>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</si>
  <si>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</si>
  <si>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</si>
  <si>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</si>
  <si>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</si>
  <si>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</si>
  <si>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</si>
  <si>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</si>
  <si>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</si>
  <si>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</si>
  <si>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</si>
  <si>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</si>
  <si>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</si>
  <si>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</si>
  <si>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</si>
  <si>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</si>
  <si>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</si>
  <si>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</si>
  <si>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</si>
  <si>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</si>
  <si>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</si>
  <si>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</si>
  <si>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</si>
  <si>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</si>
  <si>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</si>
  <si>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</si>
  <si>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</si>
  <si>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</si>
  <si>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</si>
  <si>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</si>
  <si>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</si>
  <si>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</si>
  <si>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</si>
  <si>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</si>
  <si>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</si>
  <si>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</si>
  <si>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</si>
  <si>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</si>
  <si>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</si>
  <si>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</si>
  <si>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</si>
  <si>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</si>
  <si>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</si>
  <si>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</si>
  <si>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</si>
  <si>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</si>
  <si>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</si>
  <si>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</si>
  <si>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</si>
  <si>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</si>
  <si>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</si>
  <si>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</si>
  <si>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</si>
  <si>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</si>
  <si>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</si>
  <si>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</si>
  <si>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</si>
  <si>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</si>
  <si>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</si>
  <si>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</si>
  <si>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</si>
  <si>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</si>
  <si>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</si>
  <si>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</si>
  <si>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</si>
  <si>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</si>
  <si>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</si>
  <si>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</si>
  <si>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</si>
  <si>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</si>
  <si>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</si>
  <si>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</si>
  <si>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</si>
  <si>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</si>
  <si>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</si>
  <si>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</si>
  <si>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</si>
  <si>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</si>
  <si>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</si>
  <si>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</si>
  <si>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</si>
  <si>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</si>
  <si>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</si>
  <si>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</si>
  <si>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</si>
  <si>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</si>
  <si>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</si>
  <si>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</si>
  <si>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</si>
  <si>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</si>
  <si>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</si>
  <si>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</si>
  <si>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</si>
  <si>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</si>
  <si>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</si>
  <si>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</si>
  <si>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</si>
  <si>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</si>
  <si>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</si>
  <si>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</si>
  <si>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</si>
  <si>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</si>
  <si>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</si>
  <si>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</si>
  <si>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</si>
  <si>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</si>
  <si>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</si>
  <si>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</si>
  <si>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</si>
  <si>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</si>
  <si>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</si>
  <si>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</si>
  <si>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</si>
  <si>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</si>
  <si>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</si>
  <si>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</si>
  <si>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</si>
  <si>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</si>
  <si>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</si>
  <si>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</si>
  <si>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</si>
  <si>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</si>
  <si>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</si>
  <si>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</si>
  <si>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</si>
  <si>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</si>
  <si>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</si>
  <si>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</si>
  <si>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</si>
  <si>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</si>
  <si>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</si>
  <si>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</si>
  <si>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</si>
  <si>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</si>
  <si>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</si>
  <si>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</si>
  <si>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</si>
  <si>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</si>
  <si>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</si>
  <si>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</si>
  <si>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</si>
  <si>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</si>
  <si>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</si>
  <si>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</si>
  <si>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</si>
  <si>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</si>
  <si>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</si>
  <si>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</si>
  <si>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</si>
  <si>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</si>
  <si>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</si>
  <si>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</si>
  <si>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</si>
  <si>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</si>
  <si>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</si>
  <si>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</si>
  <si>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</si>
  <si>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</si>
  <si>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</si>
  <si>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</si>
  <si>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</si>
  <si>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</si>
  <si>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</si>
  <si>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</si>
  <si>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</si>
  <si>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</si>
  <si>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</si>
  <si>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</si>
  <si>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</si>
  <si>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</si>
  <si>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</si>
  <si>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</si>
  <si>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</si>
  <si>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</si>
  <si>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</si>
  <si>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</si>
  <si>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</si>
  <si>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</si>
  <si>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</si>
  <si>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</si>
  <si>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</si>
  <si>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</si>
  <si>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</si>
  <si>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</si>
  <si>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</si>
  <si>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</si>
  <si>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</si>
  <si>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</si>
  <si>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</si>
  <si>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</si>
  <si>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</si>
  <si>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</si>
  <si>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</si>
  <si>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</si>
  <si>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</si>
  <si>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</si>
  <si>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</si>
  <si>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</si>
  <si>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</si>
  <si>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</si>
  <si>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</si>
  <si>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</si>
  <si>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</si>
  <si>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</si>
  <si>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</si>
  <si>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</si>
  <si>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</si>
  <si>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</si>
  <si>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</si>
  <si>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</si>
  <si>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</si>
  <si>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</si>
  <si>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</si>
  <si>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</si>
  <si>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</si>
  <si>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</si>
  <si>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</si>
  <si>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</si>
  <si>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</si>
  <si>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</si>
  <si>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</si>
  <si>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</si>
  <si>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</si>
  <si>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</si>
  <si>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</si>
  <si>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</si>
  <si>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</si>
  <si>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</si>
  <si>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</si>
  <si>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</si>
  <si>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</si>
  <si>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</si>
  <si>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</si>
  <si>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</si>
  <si>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</si>
  <si>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</si>
  <si>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</si>
  <si>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</si>
  <si>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</si>
  <si>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</si>
  <si>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</si>
  <si>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</si>
  <si>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</si>
  <si>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</si>
  <si>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</si>
  <si>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</si>
  <si>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</si>
  <si>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</si>
  <si>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</si>
  <si>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</si>
  <si>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</si>
  <si>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</si>
  <si>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</si>
  <si>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</si>
  <si>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</si>
  <si>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</si>
  <si>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</si>
  <si>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</si>
  <si>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</si>
  <si>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</si>
  <si>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</si>
  <si>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</si>
  <si>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</si>
  <si>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</si>
  <si>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</si>
  <si>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</si>
  <si>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</si>
  <si>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</si>
  <si>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</si>
  <si>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</si>
  <si>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</si>
  <si>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</si>
  <si>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</si>
  <si>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</si>
  <si>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</si>
  <si>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</si>
  <si>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</si>
  <si>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</si>
  <si>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</si>
  <si>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</si>
  <si>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</si>
  <si>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</si>
  <si>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</si>
  <si>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</si>
  <si>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</si>
  <si>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</si>
  <si>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</si>
  <si>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</si>
  <si>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</si>
  <si>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</si>
  <si>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</si>
  <si>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</si>
  <si>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</si>
  <si>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</si>
  <si>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</si>
  <si>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</si>
  <si>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</si>
  <si>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</si>
  <si>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</si>
  <si>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</si>
  <si>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</si>
  <si>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</si>
  <si>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</si>
  <si>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</si>
  <si>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</si>
  <si>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</si>
  <si>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</si>
  <si>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</si>
  <si>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</si>
  <si>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</si>
  <si>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</si>
  <si>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</si>
  <si>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</si>
  <si>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</si>
  <si>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</si>
  <si>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</si>
  <si>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</si>
  <si>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</si>
  <si>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</si>
  <si>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</si>
  <si>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</si>
  <si>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</si>
  <si>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</si>
  <si>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</si>
  <si>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</si>
  <si>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</si>
  <si>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</si>
  <si>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</si>
  <si>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</si>
  <si>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</si>
  <si>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</si>
  <si>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</si>
  <si>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</si>
  <si>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</si>
  <si>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</si>
  <si>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</si>
  <si>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</si>
  <si>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</si>
  <si>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</si>
  <si>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</si>
  <si>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</si>
  <si>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</si>
  <si>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</si>
  <si>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</si>
  <si>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</si>
  <si>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</si>
  <si>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</si>
  <si>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</si>
  <si>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</si>
  <si>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</si>
  <si>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</si>
  <si>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</si>
  <si>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</si>
  <si>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</si>
  <si>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</si>
  <si>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</si>
  <si>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</si>
  <si>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</si>
  <si>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</si>
  <si>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</si>
  <si>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</si>
  <si>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</si>
  <si>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</si>
  <si>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</si>
  <si>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</si>
  <si>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</si>
  <si>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</si>
  <si>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</si>
  <si>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</si>
  <si>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</si>
  <si>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</si>
  <si>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</si>
  <si>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</si>
  <si>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</si>
  <si>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</si>
  <si>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</si>
  <si>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</si>
  <si>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</si>
  <si>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</si>
  <si>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</si>
  <si>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</si>
  <si>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</si>
  <si>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</si>
  <si>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</si>
  <si>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</si>
  <si>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</si>
  <si>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</si>
  <si>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</si>
  <si>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</si>
  <si>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</si>
  <si>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</si>
  <si>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</si>
  <si>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</si>
  <si>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</si>
  <si>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</si>
  <si>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</si>
  <si>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</si>
  <si>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</si>
  <si>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</si>
  <si>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</si>
  <si>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</si>
  <si>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</si>
  <si>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</si>
  <si>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</si>
  <si>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</si>
  <si>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</si>
  <si>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</si>
  <si>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</si>
  <si>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</si>
  <si>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</si>
  <si>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</si>
  <si>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</si>
  <si>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</si>
  <si>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</si>
  <si>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</si>
  <si>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</si>
  <si>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</si>
  <si>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</si>
  <si>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</si>
  <si>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</si>
  <si>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</si>
  <si>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</si>
  <si>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</si>
  <si>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</si>
  <si>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</si>
  <si>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</si>
  <si>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</si>
  <si>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</si>
  <si>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</si>
  <si>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</si>
  <si>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</si>
  <si>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</si>
  <si>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</si>
  <si>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</si>
  <si>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</si>
  <si>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</si>
  <si>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</si>
  <si>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</si>
  <si>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</si>
  <si>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</si>
  <si>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</si>
  <si>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</si>
  <si>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</si>
  <si>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</si>
  <si>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</si>
  <si>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</si>
  <si>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</si>
  <si>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</si>
  <si>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</si>
  <si>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</si>
  <si>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</si>
  <si>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</si>
  <si>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</si>
  <si>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</si>
  <si>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</si>
  <si>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</si>
  <si>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</si>
  <si>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</si>
  <si>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</si>
  <si>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</si>
  <si>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</si>
  <si>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</si>
  <si>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</si>
  <si>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</si>
  <si>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</si>
  <si>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</si>
  <si>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</si>
  <si>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</si>
  <si>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</si>
  <si>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</si>
  <si>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</si>
  <si>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</si>
  <si>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</si>
  <si>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</si>
  <si>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</si>
  <si>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</si>
  <si>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</si>
  <si>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</si>
  <si>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</si>
  <si>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</si>
  <si>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</si>
  <si>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</si>
  <si>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</si>
  <si>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</si>
  <si>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</si>
  <si>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</si>
  <si>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</si>
  <si>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</si>
  <si>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</si>
  <si>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</si>
  <si>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</si>
  <si>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</si>
  <si>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</si>
  <si>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</si>
  <si>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</si>
  <si>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</si>
  <si>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</si>
  <si>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</si>
  <si>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</si>
  <si>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</si>
  <si>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</si>
  <si>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</si>
  <si>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</si>
  <si>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</si>
  <si>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</si>
  <si>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</si>
  <si>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</si>
  <si>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</si>
  <si>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</si>
  <si>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</si>
  <si>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</si>
  <si>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</si>
  <si>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</si>
  <si>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</si>
  <si>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</si>
  <si>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</si>
  <si>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</si>
  <si>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</si>
  <si>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</si>
  <si>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</si>
  <si>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</si>
  <si>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</si>
  <si>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</si>
  <si>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</si>
  <si>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</si>
  <si>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</si>
  <si>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</si>
  <si>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</si>
  <si>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</si>
  <si>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</si>
  <si>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</si>
  <si>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</si>
  <si>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</si>
  <si>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</si>
  <si>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</si>
  <si>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</si>
  <si>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</si>
  <si>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</si>
  <si>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</si>
  <si>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</si>
  <si>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</si>
  <si>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</si>
  <si>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</si>
  <si>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</si>
  <si>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</si>
  <si>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</si>
  <si>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</si>
  <si>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</si>
  <si>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</si>
  <si>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</si>
  <si>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</si>
  <si>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</si>
  <si>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</si>
  <si>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</si>
  <si>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</si>
  <si>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</si>
  <si>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</si>
  <si>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</si>
  <si>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</si>
  <si>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</si>
  <si>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</si>
  <si>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</si>
  <si>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</si>
  <si>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</si>
  <si>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</si>
  <si>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</si>
  <si>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</si>
  <si>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</si>
  <si>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</si>
  <si>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</si>
  <si>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</si>
  <si>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</si>
  <si>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</si>
  <si>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</si>
  <si>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</si>
  <si>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</si>
  <si>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</si>
  <si>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</si>
  <si>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</si>
  <si>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</si>
  <si>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</si>
  <si>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</si>
  <si>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</si>
  <si>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</si>
  <si>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</si>
  <si>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</si>
  <si>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</si>
  <si>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</si>
  <si>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</si>
  <si>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</si>
  <si>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</si>
  <si>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</si>
  <si>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</si>
  <si>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</si>
  <si>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</si>
  <si>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</si>
  <si>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</si>
  <si>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</si>
  <si>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</si>
  <si>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</si>
  <si>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</si>
  <si>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</si>
  <si>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</si>
  <si>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</si>
  <si>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</si>
  <si>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</si>
  <si>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</si>
  <si>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</si>
  <si>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</si>
  <si>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</si>
  <si>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</si>
  <si>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</si>
  <si>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</si>
  <si>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</si>
  <si>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</si>
  <si>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</si>
  <si>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</si>
  <si>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</si>
  <si>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</si>
  <si>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</si>
  <si>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</si>
  <si>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</si>
  <si>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</si>
  <si>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</si>
  <si>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</si>
  <si>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</si>
  <si>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</si>
  <si>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</si>
  <si>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</si>
  <si>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</si>
  <si>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</si>
  <si>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</si>
  <si>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</si>
  <si>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</si>
  <si>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</si>
  <si>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</si>
  <si>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</si>
  <si>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</si>
  <si>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</si>
  <si>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</si>
  <si>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</si>
  <si>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</si>
  <si>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</si>
  <si>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</si>
  <si>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</si>
  <si>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</si>
  <si>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</si>
  <si>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</si>
  <si>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</si>
  <si>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</si>
  <si>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</si>
  <si>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</si>
  <si>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</si>
  <si>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</si>
  <si>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</si>
  <si>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</si>
  <si>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</si>
  <si>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</si>
  <si>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</si>
  <si>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</si>
  <si>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</si>
  <si>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</si>
  <si>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</si>
  <si>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</si>
  <si>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</si>
  <si>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</si>
  <si>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</si>
  <si>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</si>
  <si>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</si>
  <si>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</si>
  <si>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</si>
  <si>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</si>
  <si>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</si>
  <si>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</si>
  <si>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</si>
  <si>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</si>
  <si>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</si>
  <si>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</si>
  <si>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</si>
  <si>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</si>
  <si>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</si>
  <si>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</si>
  <si>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</si>
  <si>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</si>
  <si>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</si>
  <si>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</si>
  <si>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</si>
  <si>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</si>
  <si>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</si>
  <si>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</si>
  <si>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</si>
  <si>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</si>
  <si>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</si>
  <si>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</si>
  <si>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</si>
  <si>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</si>
  <si>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</si>
  <si>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</si>
  <si>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</si>
  <si>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</si>
  <si>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</si>
  <si>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</si>
  <si>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</si>
  <si>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</si>
  <si>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</si>
  <si>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</si>
  <si>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</si>
  <si>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</si>
  <si>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</si>
  <si>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</si>
  <si>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</si>
  <si>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</si>
  <si>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</si>
  <si>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</si>
  <si>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</si>
  <si>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</si>
  <si>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</si>
  <si>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</si>
  <si>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</si>
  <si>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</si>
  <si>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</si>
  <si>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</si>
  <si>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</si>
  <si>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</si>
  <si>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</si>
  <si>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</si>
  <si>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</si>
  <si>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</si>
  <si>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</si>
  <si>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</si>
  <si>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</si>
  <si>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</si>
  <si>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</si>
  <si>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</si>
  <si>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</si>
  <si>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</si>
  <si>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</si>
  <si>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</si>
  <si>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</si>
  <si>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</si>
  <si>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</si>
  <si>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</si>
  <si>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</si>
  <si>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</si>
  <si>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</si>
  <si>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</si>
  <si>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</si>
  <si>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</si>
  <si>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</si>
  <si>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</si>
  <si>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</si>
  <si>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</si>
  <si>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</si>
  <si>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</si>
  <si>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</si>
  <si>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</si>
  <si>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</si>
  <si>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</si>
  <si>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</si>
  <si>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</si>
  <si>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</si>
  <si>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</si>
  <si>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</si>
  <si>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</si>
  <si>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</si>
  <si>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</si>
  <si>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</si>
  <si>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</si>
  <si>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</si>
  <si>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</si>
  <si>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</si>
  <si>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</si>
  <si>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</si>
  <si>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</si>
  <si>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</si>
  <si>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</si>
  <si>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</si>
  <si>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</si>
  <si>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</si>
  <si>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</si>
  <si>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</si>
  <si>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</si>
  <si>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</si>
  <si>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</si>
  <si>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</si>
  <si>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</si>
  <si>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</si>
  <si>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</si>
  <si>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</si>
  <si>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</si>
  <si>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</si>
  <si>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</si>
  <si>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</si>
  <si>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</si>
  <si>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</si>
  <si>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</si>
  <si>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</si>
  <si>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</si>
  <si>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</si>
  <si>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</si>
  <si>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</si>
  <si>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</si>
  <si>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</si>
  <si>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</si>
  <si>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</si>
  <si>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</si>
  <si>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</si>
  <si>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</si>
  <si>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</si>
  <si>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</si>
  <si>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</si>
  <si>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</si>
  <si>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</si>
  <si>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</si>
  <si>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</si>
  <si>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</si>
  <si>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</si>
  <si>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</si>
  <si>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</si>
  <si>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</si>
  <si>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</si>
  <si>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</si>
  <si>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</si>
  <si>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</si>
  <si>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</si>
  <si>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</si>
  <si>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</si>
  <si>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</si>
  <si>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</si>
  <si>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</si>
  <si>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</si>
  <si>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</si>
  <si>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</si>
  <si>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</si>
  <si>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</si>
  <si>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</si>
  <si>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</si>
  <si>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</si>
  <si>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</si>
  <si>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</si>
  <si>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</si>
  <si>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</si>
  <si>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</si>
  <si>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</si>
  <si>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</si>
  <si>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</si>
  <si>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</si>
  <si>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</si>
  <si>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</si>
  <si>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</si>
  <si>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</si>
  <si>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</si>
  <si>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</si>
  <si>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</si>
  <si>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</si>
  <si>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</si>
  <si>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</si>
  <si>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</si>
  <si>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</si>
  <si>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</si>
  <si>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</si>
  <si>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</si>
  <si>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</si>
  <si>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</si>
  <si>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</si>
  <si>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</si>
  <si>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</si>
  <si>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</si>
  <si>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</si>
  <si>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</si>
  <si>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</si>
  <si>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</si>
  <si>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</si>
  <si>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</si>
  <si>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</si>
  <si>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</si>
  <si>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</si>
  <si>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</si>
  <si>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</si>
  <si>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</si>
  <si>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</si>
  <si>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</si>
  <si>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</si>
  <si>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</si>
  <si>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</si>
  <si>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</si>
  <si>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</si>
  <si>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</si>
  <si>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</si>
  <si>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</si>
  <si>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</si>
  <si>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</si>
  <si>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</si>
  <si>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</si>
  <si>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</si>
  <si>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</si>
  <si>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</si>
  <si>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</si>
  <si>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</si>
  <si>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</si>
  <si>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</si>
  <si>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</si>
  <si>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</si>
  <si>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</si>
  <si>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</si>
  <si>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</si>
  <si>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</si>
  <si>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</si>
  <si>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</si>
  <si>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</si>
  <si>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</si>
  <si>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</si>
  <si>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</si>
  <si>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</si>
  <si>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</si>
  <si>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</si>
  <si>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</si>
  <si>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</si>
  <si>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</si>
  <si>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</si>
  <si>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</si>
  <si>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</si>
  <si>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</si>
  <si>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</si>
  <si>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</si>
  <si>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</si>
  <si>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</si>
  <si>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</si>
  <si>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</si>
  <si>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</si>
  <si>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</si>
  <si>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</si>
  <si>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</si>
  <si>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</si>
  <si>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</si>
  <si>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</si>
  <si>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</si>
  <si>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</si>
  <si>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</si>
  <si>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</si>
  <si>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</si>
  <si>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</si>
  <si>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</si>
  <si>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</si>
  <si>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</si>
  <si>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</si>
  <si>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</si>
  <si>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</si>
  <si>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</si>
  <si>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</si>
  <si>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</si>
  <si>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</si>
  <si>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</si>
  <si>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</si>
  <si>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</si>
  <si>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</si>
  <si>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</si>
  <si>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</si>
  <si>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</si>
  <si>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</si>
  <si>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</si>
  <si>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</si>
  <si>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</si>
  <si>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</si>
  <si>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</si>
  <si>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</si>
  <si>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</si>
  <si>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</si>
  <si>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</si>
  <si>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</si>
  <si>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</si>
  <si>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</si>
  <si>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</si>
  <si>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</si>
  <si>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</si>
  <si>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</si>
  <si>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</si>
  <si>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</si>
  <si>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</si>
  <si>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</si>
  <si>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</si>
  <si>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</si>
  <si>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</si>
  <si>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</si>
  <si>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</si>
  <si>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</si>
  <si>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</si>
  <si>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</si>
  <si>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</si>
  <si>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</si>
  <si>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</si>
  <si>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</si>
  <si>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</si>
  <si>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</si>
  <si>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</si>
  <si>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</si>
  <si>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</si>
  <si>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</si>
  <si>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</si>
  <si>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</si>
  <si>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</si>
  <si>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</si>
  <si>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</si>
  <si>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</si>
  <si>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</si>
  <si>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</si>
  <si>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</si>
  <si>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</si>
  <si>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</si>
  <si>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</si>
  <si>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</si>
  <si>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</si>
  <si>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</si>
  <si>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</si>
  <si>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</si>
  <si>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</si>
  <si>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</si>
  <si>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</si>
  <si>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</si>
  <si>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</si>
  <si>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</si>
  <si>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</si>
  <si>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</si>
  <si>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</si>
  <si>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</si>
  <si>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</si>
  <si>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</si>
  <si>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</si>
  <si>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</si>
  <si>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</si>
  <si>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</si>
  <si>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</si>
  <si>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</si>
  <si>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</si>
  <si>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</si>
  <si>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</si>
  <si>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</si>
  <si>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</si>
  <si>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</si>
  <si>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</si>
  <si>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</si>
  <si>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</si>
  <si>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</si>
  <si>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</si>
  <si>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</si>
  <si>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</si>
  <si>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</si>
  <si>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</si>
  <si>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</si>
  <si>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</si>
  <si>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</si>
  <si>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</si>
  <si>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</si>
  <si>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</si>
  <si>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</si>
  <si>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</si>
  <si>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</si>
  <si>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</si>
  <si>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</si>
  <si>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</si>
  <si>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</si>
  <si>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</si>
  <si>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</si>
  <si>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</si>
  <si>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</si>
  <si>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</si>
  <si>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</si>
  <si>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</si>
  <si>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</si>
  <si>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</si>
  <si>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</si>
  <si>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</si>
  <si>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</si>
  <si>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</si>
  <si>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</si>
  <si>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</si>
  <si>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</si>
  <si>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</si>
  <si>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</si>
  <si>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</si>
  <si>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</si>
  <si>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</si>
  <si>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</si>
  <si>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</si>
  <si>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</si>
  <si>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</si>
  <si>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</si>
  <si>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</si>
  <si>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</si>
  <si>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</si>
  <si>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</si>
  <si>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</si>
  <si>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</si>
  <si>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</si>
  <si>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</si>
  <si>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</si>
  <si>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</si>
  <si>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</si>
  <si>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</si>
  <si>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</si>
  <si>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</si>
  <si>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</si>
  <si>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</si>
  <si>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</si>
  <si>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</si>
  <si>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</si>
  <si>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</si>
  <si>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</si>
  <si>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</si>
  <si>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</si>
  <si>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</si>
  <si>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</si>
  <si>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</si>
  <si>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</si>
  <si>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</si>
  <si>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</si>
  <si>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</si>
  <si>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</si>
  <si>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</si>
  <si>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</si>
  <si>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</si>
  <si>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</si>
  <si>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</si>
  <si>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</si>
  <si>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</si>
  <si>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</si>
  <si>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</si>
  <si>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</si>
  <si>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</si>
  <si>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</si>
  <si>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</si>
  <si>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</si>
  <si>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</si>
  <si>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</si>
  <si>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</si>
  <si>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</si>
  <si>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</si>
  <si>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</si>
  <si>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</si>
  <si>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</si>
  <si>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</si>
  <si>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</si>
  <si>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</si>
  <si>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</si>
  <si>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</si>
  <si>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</si>
  <si>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</si>
  <si>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</si>
  <si>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</si>
  <si>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</si>
  <si>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</si>
  <si>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</si>
  <si>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</si>
  <si>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</si>
  <si>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</si>
  <si>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</si>
  <si>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</si>
  <si>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</si>
  <si>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</si>
  <si>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</si>
  <si>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</si>
  <si>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</si>
  <si>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</si>
  <si>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</si>
  <si>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</si>
  <si>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</si>
  <si>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</si>
  <si>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</si>
  <si>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</si>
  <si>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</si>
  <si>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</si>
  <si>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</si>
  <si>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</si>
  <si>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</si>
  <si>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</si>
  <si>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</si>
  <si>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</si>
  <si>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</si>
  <si>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</si>
  <si>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</si>
  <si>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</si>
  <si>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</si>
  <si>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</si>
  <si>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</si>
  <si>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</si>
  <si>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</si>
  <si>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</si>
  <si>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</si>
  <si>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</si>
  <si>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</si>
  <si>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</si>
  <si>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</si>
  <si>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</si>
  <si>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</si>
  <si>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</si>
  <si>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</si>
  <si>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</si>
  <si>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</si>
  <si>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</si>
  <si>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</si>
  <si>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</si>
  <si>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</si>
  <si>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</si>
  <si>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</si>
  <si>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</si>
  <si>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</si>
  <si>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</si>
  <si>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</si>
  <si>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</si>
  <si>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</si>
  <si>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</si>
  <si>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</si>
  <si>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</si>
  <si>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</si>
  <si>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</si>
  <si>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</si>
  <si>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</si>
  <si>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</si>
  <si>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</si>
  <si>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</si>
  <si>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</si>
  <si>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</si>
  <si>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</si>
  <si>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</si>
  <si>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</si>
  <si>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</si>
  <si>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</si>
  <si>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</si>
  <si>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</si>
  <si>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</si>
  <si>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</si>
  <si>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</si>
  <si>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</si>
  <si>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</si>
  <si>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</si>
  <si>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</si>
  <si>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</si>
  <si>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</si>
  <si>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</si>
  <si>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</si>
  <si>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</si>
  <si>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</si>
  <si>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</si>
  <si>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</si>
  <si>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</si>
  <si>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</si>
  <si>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</si>
  <si>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</si>
  <si>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</si>
  <si>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</si>
  <si>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</si>
  <si>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</si>
  <si>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</si>
  <si>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</si>
  <si>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</si>
  <si>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</si>
  <si>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</si>
  <si>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</si>
  <si>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</si>
  <si>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</si>
  <si>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</si>
  <si>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</si>
  <si>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</si>
  <si>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</si>
  <si>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</si>
  <si>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</si>
  <si>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</si>
  <si>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</si>
  <si>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</si>
  <si>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</si>
  <si>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</si>
  <si>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</si>
  <si>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</si>
  <si>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</si>
  <si>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</si>
  <si>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</si>
  <si>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</si>
  <si>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</si>
  <si>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</si>
  <si>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</si>
  <si>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</si>
  <si>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</si>
  <si>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</si>
  <si>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</si>
  <si>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</si>
  <si>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</si>
  <si>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</si>
  <si>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</si>
  <si>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</si>
  <si>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</si>
  <si>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</si>
  <si>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</si>
  <si>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</si>
  <si>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</si>
  <si>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</si>
  <si>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</si>
  <si>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</si>
  <si>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</si>
  <si>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</si>
  <si>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</si>
  <si>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</si>
  <si>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</si>
  <si>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</si>
  <si>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</si>
  <si>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</si>
  <si>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</si>
  <si>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</si>
  <si>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</si>
  <si>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</si>
  <si>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</si>
  <si>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</si>
  <si>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</si>
  <si>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</si>
  <si>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</si>
  <si>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</si>
  <si>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</si>
  <si>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</si>
  <si>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</si>
  <si>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</si>
  <si>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</si>
  <si>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</si>
  <si>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</si>
  <si>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</si>
  <si>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</si>
  <si>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</si>
  <si>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</si>
  <si>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</si>
  <si>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</si>
  <si>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</si>
  <si>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</si>
  <si>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</si>
  <si>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</si>
  <si>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</si>
  <si>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</si>
  <si>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</si>
  <si>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</si>
  <si>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</si>
  <si>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</si>
  <si>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</si>
  <si>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</si>
  <si>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</si>
  <si>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</si>
  <si>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</si>
  <si>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</si>
  <si>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</si>
  <si>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</si>
  <si>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</si>
  <si>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</si>
  <si>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</si>
  <si>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</si>
  <si>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</si>
  <si>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</si>
  <si>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</si>
  <si>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</si>
  <si>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</si>
  <si>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</si>
  <si>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</si>
  <si>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</si>
  <si>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</si>
  <si>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</si>
  <si>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</si>
  <si>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</si>
  <si>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</si>
  <si>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</si>
  <si>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</si>
  <si>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</si>
  <si>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</si>
  <si>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</si>
  <si>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</si>
  <si>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</si>
  <si>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</si>
  <si>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</si>
  <si>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</si>
  <si>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</si>
  <si>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</si>
  <si>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</si>
  <si>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</si>
  <si>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</si>
  <si>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</si>
  <si>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</si>
  <si>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</si>
  <si>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</si>
  <si>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</si>
  <si>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</si>
  <si>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</si>
  <si>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</si>
  <si>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</si>
  <si>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</si>
  <si>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</si>
  <si>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</si>
  <si>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</si>
  <si>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</si>
  <si>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</si>
  <si>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</si>
  <si>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</si>
  <si>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</si>
  <si>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</si>
  <si>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</si>
  <si>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</si>
  <si>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</si>
  <si>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</si>
  <si>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</si>
  <si>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</si>
  <si>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</si>
  <si>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</si>
  <si>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</si>
  <si>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</si>
  <si>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</si>
  <si>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</si>
  <si>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</si>
  <si>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</si>
  <si>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</si>
  <si>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</si>
  <si>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</si>
  <si>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</si>
  <si>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</si>
  <si>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</si>
  <si>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</si>
  <si>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</si>
  <si>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</si>
  <si>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</si>
  <si>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</si>
  <si>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</si>
  <si>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</si>
  <si>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</si>
  <si>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</si>
  <si>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</si>
  <si>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</si>
  <si>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</si>
  <si>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</si>
  <si>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</si>
  <si>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</si>
  <si>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</si>
  <si>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</si>
  <si>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</si>
  <si>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</si>
  <si>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</si>
  <si>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</si>
  <si>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</si>
  <si>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</si>
  <si>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</si>
  <si>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</si>
  <si>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</si>
  <si>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</si>
  <si>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</si>
  <si>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</si>
  <si>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</si>
  <si>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</si>
  <si>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</si>
  <si>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</si>
  <si>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</si>
  <si>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</si>
  <si>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</si>
  <si>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</si>
  <si>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</si>
  <si>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</si>
  <si>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</si>
  <si>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</si>
  <si>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</si>
  <si>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</si>
  <si>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</si>
  <si>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</si>
  <si>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</si>
  <si>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</si>
  <si>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</si>
  <si>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</si>
  <si>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</si>
  <si>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</si>
  <si>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</si>
  <si>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</si>
  <si>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</si>
  <si>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</si>
  <si>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</si>
  <si>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</si>
  <si>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</si>
  <si>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</si>
  <si>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</si>
  <si>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</si>
  <si>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</si>
  <si>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</si>
  <si>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</si>
  <si>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</si>
  <si>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</si>
  <si>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</si>
  <si>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</si>
  <si>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</si>
  <si>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</si>
  <si>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</si>
  <si>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</si>
  <si>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</si>
  <si>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</si>
  <si>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</si>
  <si>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</si>
  <si>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</si>
  <si>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</si>
  <si>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</si>
  <si>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</si>
  <si>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</si>
  <si>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</si>
  <si>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</si>
  <si>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</si>
  <si>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</si>
  <si>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</si>
  <si>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</si>
  <si>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</si>
  <si>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</si>
  <si>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</si>
  <si>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</si>
  <si>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</si>
  <si>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</si>
  <si>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</si>
  <si>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</si>
  <si>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</si>
  <si>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</si>
  <si>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</si>
  <si>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</si>
  <si>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</si>
  <si>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</si>
  <si>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</si>
  <si>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</si>
  <si>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</si>
  <si>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</si>
  <si>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</si>
  <si>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</si>
  <si>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</si>
  <si>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</si>
  <si>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</si>
  <si>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</si>
  <si>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</si>
  <si>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</si>
  <si>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</si>
  <si>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</si>
  <si>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</si>
  <si>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</si>
  <si>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</si>
  <si>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</si>
  <si>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</si>
  <si>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</si>
  <si>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</si>
  <si>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</si>
  <si>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</si>
  <si>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</si>
  <si>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</si>
  <si>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</si>
  <si>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</si>
  <si>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</si>
  <si>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</si>
  <si>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</si>
  <si>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</si>
  <si>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</si>
  <si>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</si>
  <si>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</si>
  <si>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</si>
  <si>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</si>
  <si>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</si>
  <si>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</si>
  <si>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</si>
  <si>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</si>
  <si>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</si>
  <si>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</si>
  <si>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</si>
  <si>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</si>
  <si>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</si>
  <si>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</si>
  <si>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</si>
  <si>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</si>
  <si>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</si>
  <si>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</si>
  <si>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</si>
  <si>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</si>
  <si>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</si>
  <si>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</si>
  <si>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</si>
  <si>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</si>
  <si>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</si>
  <si>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</si>
  <si>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</si>
  <si>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</si>
  <si>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</si>
  <si>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</si>
  <si>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</si>
  <si>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</si>
  <si>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</si>
  <si>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</si>
  <si>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</si>
  <si>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</si>
  <si>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</si>
  <si>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</si>
  <si>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</si>
  <si>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</si>
  <si>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</si>
  <si>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</si>
  <si>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</si>
  <si>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</si>
  <si>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</si>
  <si>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</si>
  <si>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</si>
  <si>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</si>
  <si>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</si>
  <si>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</si>
  <si>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</si>
  <si>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</si>
  <si>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</si>
  <si>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</si>
  <si>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</si>
  <si>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</si>
  <si>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</si>
  <si>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</si>
  <si>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</si>
  <si>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</si>
  <si>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</si>
  <si>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</si>
  <si>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</si>
  <si>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</si>
  <si>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</si>
  <si>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</si>
  <si>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</si>
  <si>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</si>
  <si>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</si>
  <si>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</si>
  <si>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</si>
  <si>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</si>
  <si>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</si>
  <si>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</si>
  <si>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</si>
  <si>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</si>
  <si>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</si>
  <si>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</si>
  <si>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</si>
  <si>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</si>
  <si>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</si>
  <si>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</si>
  <si>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</si>
  <si>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</si>
  <si>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</si>
  <si>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</si>
  <si>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</si>
  <si>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</si>
  <si>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</si>
  <si>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</si>
  <si>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</si>
  <si>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</si>
  <si>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</si>
  <si>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</si>
  <si>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</si>
  <si>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</si>
  <si>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</si>
  <si>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</si>
  <si>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</si>
  <si>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</si>
  <si>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</si>
  <si>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</si>
  <si>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</si>
  <si>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</si>
  <si>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</si>
  <si>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</si>
  <si>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</si>
  <si>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</si>
  <si>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</si>
  <si>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</si>
  <si>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</si>
  <si>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</si>
  <si>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</si>
  <si>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</si>
  <si>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</si>
  <si>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</si>
  <si>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</si>
  <si>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</si>
  <si>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</si>
  <si>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</si>
  <si>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</si>
  <si>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</si>
  <si>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</si>
  <si>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</si>
  <si>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</si>
  <si>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</si>
  <si>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</si>
  <si>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</si>
  <si>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</si>
  <si>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</si>
  <si>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</si>
  <si>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</si>
  <si>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</si>
  <si>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</si>
  <si>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</si>
  <si>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</si>
  <si>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</si>
  <si>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</si>
  <si>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</si>
  <si>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</si>
  <si>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</si>
  <si>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</si>
  <si>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</si>
  <si>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</si>
  <si>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</si>
  <si>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</si>
  <si>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</si>
  <si>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</si>
  <si>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</si>
  <si>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</si>
  <si>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</si>
  <si>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</si>
  <si>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</si>
  <si>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</si>
  <si>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</si>
  <si>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</si>
  <si>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</si>
  <si>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</si>
  <si>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</si>
  <si>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</si>
  <si>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</si>
  <si>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</si>
  <si>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</si>
  <si>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</si>
  <si>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</si>
  <si>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</si>
  <si>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</si>
  <si>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</si>
  <si>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</si>
  <si>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</si>
  <si>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</si>
  <si>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</si>
  <si>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</si>
  <si>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</si>
  <si>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</si>
  <si>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</si>
  <si>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</si>
  <si>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</si>
  <si>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</si>
  <si>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</si>
  <si>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</si>
  <si>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</si>
  <si>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</si>
  <si>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</si>
  <si>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</si>
  <si>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</si>
  <si>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</si>
  <si>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</si>
  <si>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</si>
  <si>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</si>
  <si>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</si>
  <si>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</si>
  <si>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</si>
  <si>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</si>
  <si>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</si>
  <si>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</si>
  <si>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</si>
  <si>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</si>
  <si>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</si>
  <si>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</si>
  <si>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</si>
  <si>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</si>
  <si>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</si>
  <si>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</si>
  <si>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</si>
  <si>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</si>
  <si>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</si>
  <si>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</si>
  <si>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</si>
  <si>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</si>
  <si>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</si>
  <si>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</si>
  <si>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</si>
  <si>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</si>
  <si>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</si>
  <si>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</si>
  <si>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</si>
  <si>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</si>
  <si>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</si>
  <si>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</si>
  <si>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</si>
  <si>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</si>
  <si>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</si>
  <si>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</si>
  <si>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</si>
  <si>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</si>
  <si>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</si>
  <si>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</si>
  <si>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</si>
  <si>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</si>
  <si>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</si>
  <si>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</si>
  <si>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</si>
  <si>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</si>
  <si>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</si>
  <si>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</si>
  <si>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</si>
  <si>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</si>
  <si>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</si>
  <si>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</si>
  <si>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</si>
  <si>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</si>
  <si>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</si>
  <si>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</si>
  <si>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</si>
  <si>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</si>
  <si>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</si>
  <si>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</si>
  <si>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</si>
  <si>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</si>
  <si>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</si>
  <si>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</si>
  <si>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</si>
  <si>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</si>
  <si>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</si>
  <si>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</si>
  <si>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</si>
  <si>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</si>
  <si>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</si>
  <si>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</si>
  <si>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</si>
  <si>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</si>
  <si>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</si>
  <si>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</si>
  <si>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</si>
  <si>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</si>
  <si>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</si>
  <si>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</si>
  <si>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</si>
  <si>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</si>
  <si>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</si>
  <si>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</si>
  <si>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</si>
  <si>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</si>
  <si>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</si>
  <si>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</si>
  <si>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</si>
  <si>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</si>
  <si>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</si>
  <si>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</si>
  <si>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</si>
  <si>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</si>
  <si>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</si>
  <si>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</si>
  <si>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</si>
  <si>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</si>
  <si>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</si>
  <si>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</si>
  <si>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</si>
  <si>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</si>
  <si>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</si>
  <si>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</si>
  <si>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</si>
  <si>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</si>
  <si>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</si>
  <si>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</si>
  <si>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</si>
  <si>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</si>
  <si>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</si>
  <si>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</si>
  <si>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</si>
  <si>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</si>
  <si>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</si>
  <si>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</si>
  <si>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</si>
  <si>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</si>
  <si>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</si>
  <si>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</si>
  <si>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</si>
  <si>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</si>
  <si>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</si>
  <si>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</si>
  <si>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</si>
  <si>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</si>
  <si>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</si>
  <si>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</si>
  <si>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</si>
  <si>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</si>
  <si>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</si>
  <si>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</si>
  <si>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</si>
  <si>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</si>
  <si>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</si>
  <si>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</si>
  <si>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</si>
  <si>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</si>
  <si>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</si>
  <si>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</si>
  <si>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</si>
  <si>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</si>
  <si>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</si>
  <si>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</si>
  <si>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</si>
  <si>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</si>
  <si>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</si>
  <si>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</si>
  <si>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</si>
  <si>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</si>
  <si>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</si>
  <si>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</si>
  <si>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</si>
  <si>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</si>
  <si>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</si>
  <si>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</si>
  <si>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</si>
  <si>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</si>
  <si>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</si>
  <si>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</si>
  <si>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</si>
  <si>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</si>
  <si>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</si>
  <si>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</si>
  <si>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</si>
  <si>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</si>
  <si>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</si>
  <si>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</si>
  <si>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</si>
  <si>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</si>
  <si>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</si>
  <si>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</si>
  <si>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</si>
  <si>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</si>
  <si>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</si>
  <si>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</si>
  <si>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</si>
  <si>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</si>
  <si>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</si>
  <si>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</si>
  <si>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</si>
  <si>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</si>
  <si>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</si>
  <si>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</si>
  <si>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</si>
  <si>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</si>
  <si>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</si>
  <si>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</si>
  <si>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</si>
  <si>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</si>
  <si>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</si>
  <si>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</si>
  <si>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</si>
  <si>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</si>
  <si>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</si>
  <si>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</si>
  <si>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</si>
  <si>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</si>
  <si>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</si>
  <si>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</si>
  <si>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</si>
  <si>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</si>
  <si>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</si>
  <si>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</si>
  <si>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</si>
  <si>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</si>
  <si>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</si>
  <si>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</si>
  <si>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</si>
  <si>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</si>
  <si>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</si>
  <si>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</si>
  <si>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</si>
  <si>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</si>
  <si>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</si>
  <si>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</si>
  <si>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</si>
  <si>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</si>
  <si>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</si>
  <si>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</si>
  <si>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</si>
  <si>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</si>
  <si>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</si>
  <si>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</si>
  <si>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</si>
  <si>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</si>
  <si>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</si>
  <si>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</si>
  <si>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</si>
  <si>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</si>
  <si>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</si>
  <si>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</si>
  <si>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</si>
  <si>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</si>
  <si>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</si>
  <si>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</si>
  <si>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</si>
  <si>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</si>
  <si>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</si>
  <si>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</si>
  <si>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</si>
  <si>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</si>
  <si>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</si>
  <si>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</si>
  <si>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</si>
  <si>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</si>
  <si>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</si>
  <si>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</si>
  <si>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</si>
  <si>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</si>
  <si>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</si>
  <si>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</si>
  <si>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</si>
  <si>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</si>
  <si>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</si>
  <si>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</si>
  <si>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</si>
  <si>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</si>
  <si>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</si>
  <si>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</si>
  <si>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</si>
  <si>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</si>
  <si>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</si>
  <si>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</si>
  <si>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</si>
  <si>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</si>
  <si>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</si>
  <si>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</si>
  <si>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</si>
  <si>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</si>
  <si>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</si>
  <si>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</si>
  <si>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</si>
  <si>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</si>
  <si>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</si>
  <si>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</si>
  <si>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</si>
  <si>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</si>
  <si>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</si>
  <si>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</si>
  <si>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</si>
  <si>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</si>
  <si>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</si>
  <si>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</si>
  <si>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</si>
  <si>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</si>
  <si>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</si>
  <si>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</si>
  <si>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</si>
  <si>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</si>
  <si>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</si>
  <si>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</si>
  <si>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</si>
  <si>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</si>
  <si>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</si>
  <si>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</si>
  <si>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</si>
  <si>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</si>
  <si>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</si>
  <si>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</si>
  <si>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</si>
  <si>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</si>
  <si>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</si>
  <si>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</si>
  <si>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</si>
  <si>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</si>
  <si>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</si>
  <si>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</si>
  <si>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</si>
  <si>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</si>
  <si>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</si>
  <si>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</si>
  <si>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</si>
  <si>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</si>
  <si>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</si>
  <si>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</si>
  <si>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</si>
  <si>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</si>
  <si>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</si>
  <si>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</si>
  <si>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</si>
  <si>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</si>
  <si>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</si>
  <si>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</si>
  <si>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</si>
  <si>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</si>
  <si>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</si>
  <si>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</si>
  <si>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</si>
  <si>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</si>
  <si>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</si>
  <si>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</si>
  <si>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</si>
  <si>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</si>
  <si>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</si>
  <si>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</si>
  <si>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</si>
  <si>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</si>
  <si>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</si>
  <si>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</si>
  <si>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</si>
  <si>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</si>
  <si>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</si>
  <si>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</si>
  <si>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</si>
  <si>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</si>
  <si>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</si>
  <si>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</si>
  <si>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</si>
  <si>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</si>
  <si>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</si>
  <si>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</si>
  <si>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</si>
  <si>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</si>
  <si>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</si>
  <si>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</si>
  <si>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</si>
  <si>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</si>
  <si>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</si>
  <si>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</si>
  <si>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</si>
  <si>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</si>
  <si>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</si>
  <si>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</si>
  <si>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</si>
  <si>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</si>
  <si>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</si>
  <si>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</si>
  <si>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</si>
  <si>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</si>
  <si>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</si>
  <si>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</si>
  <si>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</si>
  <si>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</si>
  <si>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</si>
  <si>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</si>
  <si>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</si>
  <si>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</si>
  <si>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</si>
  <si>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</si>
  <si>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</si>
  <si>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</si>
  <si>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</si>
  <si>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</si>
  <si>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</si>
  <si>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</si>
  <si>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</si>
  <si>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</si>
  <si>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</si>
  <si>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</si>
  <si>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</si>
  <si>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</si>
  <si>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</si>
  <si>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</si>
  <si>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</si>
  <si>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</si>
  <si>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</si>
  <si>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</si>
  <si>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</si>
  <si>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</si>
  <si>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</si>
  <si>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</si>
  <si>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</si>
  <si>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</si>
  <si>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</si>
  <si>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</si>
  <si>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</si>
  <si>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</si>
  <si>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</si>
  <si>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</si>
  <si>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</si>
  <si>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</si>
  <si>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</si>
  <si>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</si>
  <si>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</si>
  <si>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</si>
  <si>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</si>
  <si>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</si>
  <si>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</si>
  <si>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</si>
  <si>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</si>
  <si>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</si>
  <si>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</si>
  <si>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</si>
  <si>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</si>
  <si>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</si>
  <si>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</si>
  <si>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</si>
  <si>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</si>
  <si>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</si>
  <si>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</si>
  <si>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</si>
  <si>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</si>
  <si>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</si>
  <si>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</si>
  <si>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</si>
  <si>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</si>
  <si>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</si>
  <si>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</si>
  <si>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</si>
  <si>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</si>
  <si>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</si>
  <si>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</si>
  <si>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</si>
  <si>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</si>
  <si>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</si>
  <si>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</si>
  <si>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</si>
  <si>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</si>
  <si>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</si>
  <si>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</si>
  <si>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</si>
  <si>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</si>
  <si>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</si>
  <si>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</si>
  <si>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</si>
  <si>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</si>
  <si>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</si>
  <si>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</si>
  <si>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</si>
  <si>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</si>
  <si>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</si>
  <si>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</si>
  <si>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</si>
  <si>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</si>
  <si>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</si>
  <si>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</si>
  <si>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</si>
  <si>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</si>
  <si>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</si>
  <si>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</si>
  <si>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</si>
  <si>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</si>
  <si>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</si>
  <si>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</si>
  <si>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</si>
  <si>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</si>
  <si>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</si>
  <si>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</si>
  <si>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</si>
  <si>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</si>
  <si>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</si>
  <si>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</si>
  <si>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</si>
  <si>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</si>
  <si>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</si>
  <si>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</si>
  <si>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</si>
  <si>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</si>
  <si>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</si>
  <si>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</si>
  <si>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</si>
  <si>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</si>
  <si>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</si>
  <si>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</si>
  <si>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</si>
  <si>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</si>
  <si>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</si>
  <si>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</si>
  <si>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</si>
  <si>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</si>
  <si>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</si>
  <si>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</si>
  <si>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</si>
  <si>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</si>
  <si>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</si>
  <si>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</si>
  <si>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</si>
  <si>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</si>
  <si>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</si>
  <si>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</si>
  <si>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</si>
  <si>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</si>
  <si>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</si>
  <si>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</si>
  <si>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</si>
  <si>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</si>
  <si>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</si>
  <si>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</si>
  <si>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</si>
  <si>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</si>
  <si>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</si>
  <si>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</si>
  <si>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</si>
  <si>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</si>
  <si>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</si>
  <si>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</si>
  <si>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</si>
  <si>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</si>
  <si>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</si>
  <si>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</si>
  <si>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</si>
  <si>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</si>
  <si>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</si>
  <si>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</si>
  <si>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</si>
  <si>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</si>
  <si>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</si>
  <si>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</si>
  <si>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</si>
  <si>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</si>
  <si>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</si>
  <si>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</si>
  <si>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</si>
  <si>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</si>
  <si>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</si>
  <si>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</si>
  <si>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</si>
  <si>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</si>
  <si>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</si>
  <si>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</si>
  <si>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</si>
  <si>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</si>
  <si>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</si>
  <si>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</si>
  <si>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</si>
  <si>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</si>
  <si>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</si>
  <si>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</si>
  <si>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</si>
  <si>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</si>
  <si>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</si>
  <si>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</si>
  <si>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</si>
  <si>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</si>
  <si>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</si>
  <si>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</si>
  <si>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</si>
  <si>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</si>
  <si>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</si>
  <si>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</si>
  <si>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</si>
  <si>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</si>
  <si>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</si>
  <si>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</si>
  <si>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</si>
  <si>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</si>
  <si>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</si>
  <si>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</si>
  <si>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</si>
  <si>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</si>
  <si>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</si>
  <si>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</si>
  <si>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</si>
  <si>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</si>
  <si>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</si>
  <si>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</si>
  <si>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</si>
  <si>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</si>
  <si>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</si>
  <si>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</si>
  <si>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</si>
  <si>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</si>
  <si>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</si>
  <si>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</si>
  <si>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</si>
  <si>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</si>
  <si>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</si>
  <si>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</si>
  <si>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</si>
  <si>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</si>
  <si>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</si>
  <si>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</si>
  <si>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</si>
  <si>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</si>
  <si>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</si>
  <si>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</si>
  <si>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</si>
  <si>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</si>
  <si>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</si>
  <si>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</si>
  <si>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</si>
  <si>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</si>
  <si>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</si>
  <si>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</si>
  <si>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</si>
  <si>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</si>
  <si>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</si>
  <si>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</si>
  <si>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</si>
  <si>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</si>
  <si>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</si>
  <si>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</si>
  <si>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</si>
  <si>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</si>
  <si>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</si>
  <si>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</si>
  <si>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</si>
  <si>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</si>
  <si>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</si>
  <si>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</si>
  <si>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</si>
  <si>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</si>
  <si>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</si>
  <si>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</si>
  <si>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</si>
  <si>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</si>
  <si>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</si>
  <si>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</si>
  <si>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</si>
  <si>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</si>
  <si>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</si>
  <si>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</si>
  <si>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</si>
  <si>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</si>
  <si>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</si>
  <si>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</si>
  <si>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</si>
  <si>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</si>
  <si>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</si>
  <si>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</si>
  <si>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</si>
  <si>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</si>
  <si>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</si>
  <si>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</si>
  <si>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</si>
  <si>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</si>
  <si>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</si>
  <si>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</si>
  <si>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</si>
  <si>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</si>
  <si>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</si>
  <si>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</si>
  <si>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</si>
  <si>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</si>
  <si>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</si>
  <si>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</si>
  <si>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</si>
  <si>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</si>
  <si>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</si>
  <si>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</si>
  <si>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</si>
  <si>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</si>
  <si>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</si>
  <si>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</si>
  <si>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</si>
  <si>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</si>
  <si>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</si>
  <si>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</si>
  <si>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</si>
  <si>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</si>
  <si>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</si>
  <si>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</si>
  <si>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</si>
  <si>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</si>
  <si>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</si>
  <si>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</si>
  <si>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</si>
  <si>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</si>
  <si>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</si>
  <si>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</si>
  <si>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</si>
  <si>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</si>
  <si>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</si>
  <si>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</si>
  <si>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</si>
  <si>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</si>
  <si>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</si>
  <si>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</si>
  <si>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</si>
  <si>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</si>
  <si>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</si>
  <si>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</si>
  <si>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</si>
  <si>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</si>
  <si>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</si>
  <si>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</si>
  <si>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</si>
  <si>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</si>
  <si>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</si>
  <si>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</si>
  <si>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</si>
  <si>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</si>
  <si>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</si>
  <si>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</si>
  <si>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</si>
  <si>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</si>
  <si>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</si>
  <si>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</si>
  <si>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</si>
  <si>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</si>
  <si>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</si>
  <si>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</si>
  <si>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</si>
  <si>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</si>
  <si>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</si>
  <si>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</si>
  <si>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</si>
  <si>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</si>
  <si>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</si>
  <si>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</si>
  <si>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</si>
  <si>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</si>
  <si>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</si>
  <si>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</si>
  <si>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</si>
  <si>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</si>
  <si>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</si>
  <si>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</si>
  <si>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</si>
  <si>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</si>
  <si>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</si>
  <si>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</si>
  <si>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</si>
  <si>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</si>
  <si>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</si>
  <si>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</si>
  <si>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</si>
  <si>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</si>
  <si>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</si>
  <si>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</si>
  <si>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</si>
  <si>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</si>
  <si>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</si>
  <si>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</si>
  <si>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</si>
  <si>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</si>
  <si>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</si>
  <si>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</si>
  <si>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</si>
  <si>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</si>
  <si>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</si>
  <si>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</si>
  <si>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</si>
  <si>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</si>
  <si>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</si>
  <si>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</si>
  <si>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</si>
  <si>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</si>
  <si>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</si>
  <si>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</si>
  <si>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</si>
  <si>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</si>
  <si>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</si>
  <si>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</si>
  <si>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</si>
  <si>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</si>
  <si>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</si>
  <si>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</si>
  <si>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</si>
  <si>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</si>
  <si>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</si>
  <si>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</si>
  <si>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</si>
  <si>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</si>
  <si>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</si>
  <si>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</si>
  <si>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</si>
  <si>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</si>
  <si>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</si>
  <si>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</si>
  <si>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</si>
  <si>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</si>
  <si>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</si>
  <si>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</si>
  <si>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</si>
  <si>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</si>
  <si>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</si>
  <si>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</si>
  <si>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</si>
  <si>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</si>
  <si>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</si>
  <si>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</si>
  <si>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</si>
  <si>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</si>
  <si>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</si>
  <si>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</si>
  <si>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</si>
  <si>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</si>
  <si>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</si>
  <si>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</si>
  <si>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</si>
  <si>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</si>
  <si>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</si>
  <si>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</si>
  <si>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</si>
  <si>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</si>
  <si>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</si>
  <si>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</si>
  <si>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</si>
  <si>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</si>
  <si>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</si>
  <si>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</si>
  <si>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</si>
  <si>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</si>
  <si>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</si>
  <si>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</si>
  <si>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</si>
  <si>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</si>
  <si>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</si>
  <si>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</si>
  <si>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</si>
  <si>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</si>
  <si>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</si>
  <si>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</si>
  <si>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</si>
  <si>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</si>
  <si>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</si>
  <si>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</si>
  <si>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</si>
  <si>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</si>
  <si>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</si>
  <si>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</si>
  <si>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</si>
  <si>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</si>
  <si>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</si>
  <si>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</si>
  <si>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</si>
  <si>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</si>
  <si>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</si>
  <si>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</si>
  <si>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</si>
  <si>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</si>
  <si>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</si>
  <si>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</si>
  <si>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</si>
  <si>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</si>
  <si>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</si>
  <si>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</si>
  <si>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</si>
  <si>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</si>
  <si>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</si>
  <si>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</si>
  <si>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</si>
  <si>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</si>
  <si>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</si>
  <si>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</si>
  <si>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</si>
  <si>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</si>
  <si>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</si>
  <si>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</si>
  <si>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</si>
  <si>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</si>
  <si>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</si>
  <si>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</si>
  <si>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</si>
  <si>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</si>
  <si>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</si>
  <si>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</si>
  <si>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</si>
  <si>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</si>
  <si>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</si>
  <si>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</si>
  <si>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</si>
  <si>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</si>
  <si>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</si>
  <si>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</si>
  <si>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</si>
  <si>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</si>
  <si>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</si>
  <si>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</si>
  <si>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</si>
  <si>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</si>
  <si>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</si>
  <si>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</si>
  <si>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</si>
  <si>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</si>
  <si>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</si>
  <si>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</si>
  <si>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</si>
  <si>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</si>
  <si>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</si>
  <si>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</si>
  <si>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</si>
  <si>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</si>
  <si>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</si>
  <si>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</si>
  <si>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</si>
  <si>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</si>
  <si>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</si>
  <si>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</si>
  <si>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</si>
  <si>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</si>
  <si>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</si>
  <si>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</si>
  <si>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</si>
  <si>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</si>
  <si>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</si>
  <si>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</si>
  <si>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</si>
  <si>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</si>
  <si>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</si>
  <si>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</si>
  <si>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</si>
  <si>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</si>
  <si>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</si>
  <si>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</si>
  <si>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</si>
  <si>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</si>
  <si>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</si>
  <si>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</si>
  <si>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</si>
  <si>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</si>
  <si>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</si>
  <si>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</si>
  <si>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</si>
  <si>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</si>
  <si>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</si>
  <si>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</si>
  <si>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</si>
  <si>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</si>
  <si>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</si>
  <si>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</si>
  <si>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</si>
  <si>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</si>
  <si>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</si>
  <si>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</si>
  <si>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</si>
  <si>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</si>
  <si>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</si>
  <si>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</si>
  <si>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</si>
  <si>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</si>
  <si>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</si>
  <si>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</si>
  <si>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</si>
  <si>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</si>
  <si>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</si>
  <si>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</si>
  <si>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</si>
  <si>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</si>
  <si>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</si>
  <si>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</si>
  <si>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</si>
  <si>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</si>
  <si>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</si>
  <si>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</si>
  <si>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</si>
  <si>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</si>
  <si>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</si>
  <si>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</si>
  <si>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</si>
  <si>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</si>
  <si>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</si>
  <si>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</si>
  <si>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</si>
  <si>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</si>
  <si>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</si>
  <si>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</si>
  <si>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</si>
  <si>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</si>
  <si>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</si>
  <si>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</si>
  <si>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</si>
  <si>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</si>
  <si>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</si>
  <si>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</si>
  <si>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</si>
  <si>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</si>
  <si>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</si>
  <si>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</si>
  <si>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</si>
  <si>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</si>
  <si>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</si>
  <si>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</si>
  <si>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</si>
  <si>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</si>
  <si>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</si>
  <si>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</si>
  <si>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</si>
  <si>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</si>
  <si>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</si>
  <si>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</si>
  <si>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</si>
  <si>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</si>
  <si>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</si>
  <si>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</si>
  <si>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</si>
  <si>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</si>
  <si>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</si>
  <si>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</si>
  <si>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</si>
  <si>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</si>
  <si>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</si>
  <si>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</si>
  <si>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</si>
  <si>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</si>
  <si>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</si>
  <si>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</si>
  <si>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</si>
  <si>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</si>
  <si>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</si>
  <si>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</si>
  <si>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</si>
  <si>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</si>
  <si>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</si>
  <si>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</si>
  <si>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</si>
  <si>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</si>
  <si>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</si>
  <si>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</si>
  <si>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</si>
  <si>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</si>
  <si>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</si>
  <si>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</si>
  <si>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</si>
  <si>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</si>
  <si>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</si>
  <si>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</si>
  <si>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</si>
  <si>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</si>
  <si>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</si>
  <si>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</si>
  <si>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</si>
  <si>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</si>
  <si>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</si>
  <si>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</si>
  <si>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</si>
  <si>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</si>
  <si>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</si>
  <si>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</si>
  <si>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</si>
  <si>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</si>
  <si>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</si>
  <si>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</si>
  <si>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</si>
  <si>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</si>
  <si>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</si>
  <si>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</si>
  <si>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</si>
  <si>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</si>
  <si>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</si>
  <si>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</si>
  <si>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</si>
  <si>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</si>
  <si>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</si>
  <si>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</si>
  <si>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</si>
  <si>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</si>
  <si>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</si>
  <si>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</si>
  <si>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</si>
  <si>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</si>
  <si>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</si>
  <si>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</si>
  <si>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</si>
  <si>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</si>
  <si>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</si>
  <si>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</si>
  <si>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</si>
  <si>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</si>
  <si>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</si>
  <si>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</si>
  <si>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</si>
  <si>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</si>
  <si>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</si>
  <si>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</si>
  <si>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</si>
  <si>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</si>
  <si>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</si>
  <si>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</si>
  <si>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</si>
  <si>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</si>
  <si>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</si>
  <si>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</si>
  <si>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</si>
  <si>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</si>
  <si>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</si>
  <si>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</si>
  <si>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</si>
  <si>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</si>
  <si>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</si>
  <si>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</si>
  <si>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</si>
  <si>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</si>
  <si>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</si>
  <si>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</si>
  <si>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</si>
  <si>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</si>
  <si>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</si>
  <si>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</si>
  <si>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</si>
  <si>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</si>
  <si>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</si>
  <si>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</si>
  <si>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</si>
  <si>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</si>
  <si>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</si>
  <si>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</si>
  <si>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</si>
  <si>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</si>
  <si>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</si>
  <si>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</si>
  <si>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</si>
  <si>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</si>
  <si>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</si>
  <si>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</si>
  <si>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</si>
  <si>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</si>
  <si>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</si>
  <si>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</si>
  <si>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</si>
  <si>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</si>
  <si>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</si>
  <si>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</si>
  <si>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</si>
  <si>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</si>
  <si>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</si>
  <si>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</si>
  <si>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</si>
  <si>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</si>
  <si>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</si>
  <si>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</si>
  <si>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</si>
  <si>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</si>
  <si>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</si>
  <si>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</si>
  <si>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</si>
  <si>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</si>
  <si>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</si>
  <si>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</si>
  <si>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</si>
  <si>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</si>
  <si>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</si>
  <si>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</si>
  <si>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</si>
  <si>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</si>
  <si>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</si>
  <si>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</si>
  <si>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</si>
  <si>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</si>
  <si>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</si>
  <si>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</si>
  <si>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</si>
  <si>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</si>
  <si>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</si>
  <si>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</si>
  <si>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</si>
  <si>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</si>
  <si>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</si>
  <si>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</si>
  <si>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</si>
  <si>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</si>
  <si>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</si>
  <si>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</si>
  <si>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</si>
  <si>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</si>
  <si>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</si>
  <si>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</si>
  <si>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</si>
  <si>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</si>
  <si>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</si>
  <si>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</si>
  <si>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</si>
  <si>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</si>
  <si>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</si>
  <si>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</si>
  <si>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</si>
  <si>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</si>
  <si>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</si>
  <si>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</si>
  <si>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</si>
  <si>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</si>
  <si>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</si>
  <si>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</si>
  <si>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</si>
  <si>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</si>
  <si>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</si>
  <si>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</si>
  <si>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</si>
  <si>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</si>
  <si>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</si>
  <si>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</si>
  <si>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</si>
  <si>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</si>
  <si>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</si>
  <si>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</si>
  <si>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</si>
  <si>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</si>
  <si>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</si>
  <si>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</si>
  <si>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</si>
  <si>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</si>
  <si>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</si>
  <si>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</si>
  <si>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</si>
  <si>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</si>
  <si>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</si>
  <si>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</si>
  <si>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</si>
  <si>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</si>
  <si>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</si>
  <si>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</si>
  <si>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</si>
  <si>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</si>
  <si>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</si>
  <si>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</si>
  <si>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</si>
  <si>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</si>
  <si>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</si>
  <si>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</si>
  <si>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</si>
  <si>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</si>
  <si>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</si>
  <si>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</si>
  <si>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</si>
  <si>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</si>
  <si>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</si>
  <si>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</si>
  <si>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</si>
  <si>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</si>
  <si>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</si>
  <si>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</si>
  <si>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</si>
  <si>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</si>
  <si>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</si>
  <si>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</si>
  <si>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</si>
  <si>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</si>
  <si>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</si>
  <si>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</si>
  <si>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</si>
  <si>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</si>
  <si>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</si>
  <si>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</si>
  <si>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</si>
  <si>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</si>
  <si>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</si>
  <si>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</si>
  <si>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</si>
  <si>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</si>
  <si>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</si>
  <si>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</si>
  <si>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</si>
  <si>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</si>
  <si>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</si>
  <si>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</si>
  <si>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</si>
  <si>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</si>
  <si>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</si>
  <si>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</si>
  <si>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</si>
  <si>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</si>
  <si>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</si>
  <si>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</si>
  <si>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</si>
  <si>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</si>
  <si>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</si>
  <si>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</si>
  <si>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</si>
  <si>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</si>
  <si>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</si>
  <si>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</si>
  <si>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</si>
  <si>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</si>
  <si>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</si>
  <si>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</si>
  <si>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</si>
  <si>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</si>
  <si>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</si>
  <si>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</si>
  <si>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</si>
  <si>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</si>
  <si>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</si>
  <si>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</si>
  <si>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</si>
  <si>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</si>
  <si>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</si>
  <si>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</si>
  <si>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</si>
  <si>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</si>
  <si>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</si>
  <si>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</si>
  <si>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</si>
  <si>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</si>
  <si>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</si>
  <si>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</si>
  <si>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</si>
  <si>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</si>
  <si>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</si>
  <si>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</si>
  <si>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</si>
  <si>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</si>
  <si>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</si>
  <si>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</si>
  <si>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</si>
  <si>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</si>
  <si>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</si>
  <si>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</si>
  <si>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</si>
  <si>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</si>
  <si>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</si>
  <si>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</si>
  <si>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</si>
  <si>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</si>
  <si>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</si>
  <si>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</si>
  <si>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</si>
  <si>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</si>
  <si>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</si>
  <si>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</si>
  <si>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</si>
  <si>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</si>
  <si>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</si>
  <si>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</si>
  <si>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</si>
  <si>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</si>
  <si>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</si>
  <si>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</si>
  <si>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</si>
  <si>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</si>
  <si>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</si>
  <si>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</si>
  <si>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</si>
  <si>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</si>
  <si>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</si>
  <si>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</si>
  <si>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</si>
  <si>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</si>
  <si>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</si>
  <si>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</si>
  <si>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</si>
  <si>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</si>
  <si>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</si>
  <si>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</si>
  <si>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</si>
  <si>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</si>
  <si>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</si>
  <si>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</si>
  <si>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</si>
  <si>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</si>
  <si>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</si>
  <si>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</si>
  <si>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</si>
  <si>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</si>
  <si>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</si>
  <si>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</si>
  <si>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</si>
  <si>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</si>
  <si>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</si>
  <si>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</si>
  <si>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</si>
  <si>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</si>
  <si>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</si>
  <si>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</si>
  <si>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</si>
  <si>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</si>
  <si>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</si>
  <si>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</si>
  <si>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</si>
  <si>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</si>
  <si>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</si>
  <si>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</si>
  <si>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</si>
  <si>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</si>
  <si>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</si>
  <si>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</si>
  <si>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</si>
  <si>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</si>
  <si>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</si>
  <si>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</si>
  <si>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</si>
  <si>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</si>
  <si>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</si>
  <si>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</si>
  <si>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</si>
  <si>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</si>
  <si>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</si>
  <si>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</si>
  <si>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</si>
  <si>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</si>
  <si>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</si>
  <si>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</si>
  <si>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</si>
  <si>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</si>
  <si>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</si>
  <si>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</si>
  <si>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</si>
  <si>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</si>
  <si>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</si>
  <si>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</si>
  <si>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</si>
  <si>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</si>
  <si>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</si>
  <si>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</si>
  <si>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</si>
  <si>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</si>
  <si>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</si>
  <si>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</si>
  <si>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</si>
  <si>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</si>
  <si>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</si>
  <si>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</si>
  <si>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</si>
  <si>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</si>
  <si>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</si>
  <si>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</si>
  <si>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</si>
  <si>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</si>
  <si>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</si>
  <si>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</si>
  <si>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</si>
  <si>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</si>
  <si>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</si>
  <si>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</si>
  <si>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</si>
  <si>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</si>
  <si>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</si>
  <si>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</si>
  <si>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</si>
  <si>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</si>
  <si>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</si>
  <si>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</si>
  <si>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</si>
  <si>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</si>
  <si>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</si>
  <si>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</si>
  <si>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</si>
  <si>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</si>
  <si>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</si>
  <si>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</si>
  <si>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</si>
  <si>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</si>
  <si>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</si>
  <si>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</si>
  <si>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</si>
  <si>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</si>
  <si>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</si>
  <si>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</si>
  <si>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</si>
  <si>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</si>
  <si>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</si>
  <si>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</si>
  <si>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</si>
  <si>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</si>
  <si>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</si>
  <si>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</si>
  <si>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</si>
  <si>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</si>
  <si>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</si>
  <si>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</si>
  <si>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</si>
  <si>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</si>
  <si>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</si>
  <si>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</si>
  <si>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</si>
  <si>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</si>
  <si>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</si>
  <si>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</si>
  <si>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</si>
  <si>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</si>
  <si>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</si>
  <si>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</si>
  <si>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</si>
  <si>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</si>
  <si>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</si>
  <si>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</si>
  <si>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</si>
  <si>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</si>
  <si>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</si>
  <si>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</si>
  <si>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</si>
  <si>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</si>
  <si>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</si>
  <si>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</si>
  <si>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</si>
  <si>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</si>
  <si>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</si>
  <si>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</si>
  <si>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</si>
  <si>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</si>
  <si>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</si>
  <si>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</si>
  <si>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</si>
  <si>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</si>
  <si>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</si>
  <si>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</si>
  <si>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</si>
  <si>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</si>
  <si>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</si>
  <si>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</si>
  <si>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</si>
  <si>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</si>
  <si>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</si>
  <si>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</si>
  <si>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</si>
  <si>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</si>
  <si>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</si>
  <si>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</si>
  <si>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</si>
  <si>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</si>
  <si>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</si>
  <si>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</si>
  <si>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</si>
  <si>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</si>
  <si>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</si>
  <si>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</si>
  <si>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</si>
  <si>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</si>
  <si>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</si>
  <si>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</si>
  <si>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</si>
  <si>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</si>
  <si>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</si>
  <si>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</si>
  <si>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</si>
  <si>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</si>
  <si>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</si>
  <si>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</si>
  <si>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</si>
  <si>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</si>
  <si>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</si>
  <si>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</si>
  <si>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</si>
  <si>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</si>
  <si>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</si>
  <si>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</si>
  <si>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</si>
  <si>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</si>
  <si>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</si>
  <si>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</si>
  <si>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</si>
  <si>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</si>
  <si>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</si>
  <si>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</si>
  <si>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</si>
  <si>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</si>
  <si>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</si>
  <si>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</si>
  <si>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</si>
  <si>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</si>
  <si>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</si>
  <si>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</si>
  <si>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</si>
  <si>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</si>
  <si>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</si>
  <si>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</si>
  <si>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</si>
  <si>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</si>
  <si>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</si>
  <si>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</si>
  <si>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</si>
  <si>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</si>
  <si>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</si>
  <si>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</si>
  <si>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</si>
  <si>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</si>
  <si>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</si>
  <si>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</si>
  <si>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</si>
  <si>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</si>
  <si>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</si>
  <si>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</si>
  <si>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</si>
  <si>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</si>
  <si>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</si>
  <si>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</si>
  <si>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</si>
  <si>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</si>
  <si>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</si>
  <si>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</si>
  <si>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</si>
  <si>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</si>
  <si>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</si>
  <si>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</si>
  <si>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</si>
  <si>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</si>
  <si>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</si>
  <si>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</si>
  <si>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</si>
  <si>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</si>
  <si>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</si>
  <si>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</si>
  <si>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</si>
  <si>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</si>
  <si>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</si>
  <si>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</si>
  <si>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</si>
  <si>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</si>
  <si>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</si>
  <si>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</si>
  <si>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</si>
  <si>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</si>
  <si>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</si>
  <si>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</si>
  <si>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</si>
  <si>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</si>
  <si>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</si>
  <si>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</si>
  <si>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</si>
  <si>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</si>
  <si>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</si>
  <si>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</si>
  <si>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</si>
  <si>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</si>
  <si>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</si>
  <si>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</si>
  <si>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</si>
  <si>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</si>
  <si>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</si>
  <si>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</si>
  <si>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</si>
  <si>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</si>
  <si>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</si>
  <si>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</si>
  <si>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</si>
  <si>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</si>
  <si>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</si>
  <si>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</si>
  <si>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</si>
  <si>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</si>
  <si>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</si>
  <si>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</si>
  <si>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</si>
  <si>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</si>
  <si>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</si>
  <si>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</si>
  <si>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</si>
  <si>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</si>
  <si>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</si>
  <si>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</si>
  <si>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</si>
  <si>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</si>
  <si>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</si>
  <si>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</si>
  <si>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</si>
  <si>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</si>
  <si>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</si>
  <si>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</si>
  <si>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</si>
  <si>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</si>
  <si>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</si>
  <si>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</si>
  <si>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</si>
  <si>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</si>
  <si>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</si>
  <si>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</si>
  <si>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</si>
  <si>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</si>
  <si>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</si>
  <si>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</si>
  <si>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</si>
  <si>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</si>
  <si>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</si>
  <si>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</si>
  <si>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</si>
  <si>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</si>
  <si>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</si>
  <si>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</si>
  <si>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</si>
  <si>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</si>
  <si>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</si>
  <si>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</si>
  <si>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</si>
  <si>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</si>
  <si>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</si>
  <si>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</si>
  <si>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</si>
  <si>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</si>
  <si>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</si>
  <si>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</si>
  <si>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</si>
  <si>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</si>
  <si>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</si>
  <si>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</si>
  <si>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</si>
  <si>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</si>
  <si>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</si>
  <si>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</si>
  <si>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</si>
  <si>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</si>
  <si>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</si>
  <si>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</si>
  <si>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</si>
  <si>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</si>
  <si>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</si>
  <si>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</si>
  <si>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</si>
  <si>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</si>
  <si>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</si>
  <si>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</si>
  <si>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</si>
  <si>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</si>
  <si>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</si>
  <si>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</si>
  <si>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</si>
  <si>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</si>
  <si>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</si>
  <si>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</si>
  <si>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</si>
  <si>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</si>
  <si>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</si>
  <si>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</si>
  <si>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</si>
  <si>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</si>
  <si>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</si>
  <si>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</si>
  <si>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</si>
  <si>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</si>
  <si>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</si>
  <si>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</si>
  <si>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</si>
  <si>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</si>
  <si>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</si>
  <si>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</si>
  <si>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</si>
  <si>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</si>
  <si>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</si>
  <si>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</si>
  <si>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</si>
  <si>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</si>
  <si>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</si>
  <si>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</si>
  <si>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</si>
  <si>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</si>
  <si>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</si>
  <si>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</si>
  <si>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</si>
  <si>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</si>
  <si>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</si>
  <si>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</si>
  <si>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</si>
  <si>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</si>
  <si>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</si>
  <si>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</si>
  <si>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</si>
  <si>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</si>
  <si>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</si>
  <si>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</si>
  <si>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</si>
  <si>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</si>
  <si>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</si>
  <si>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</si>
  <si>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</si>
  <si>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</si>
  <si>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</si>
  <si>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</si>
  <si>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</si>
  <si>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</si>
  <si>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</si>
  <si>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</si>
  <si>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</si>
  <si>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</si>
  <si>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</si>
  <si>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</si>
  <si>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</si>
  <si>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</si>
  <si>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</si>
  <si>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</si>
  <si>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</si>
  <si>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</si>
  <si>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</si>
  <si>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</si>
  <si>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</si>
  <si>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</si>
  <si>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</si>
  <si>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</si>
  <si>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</si>
  <si>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</si>
  <si>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</si>
  <si>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</si>
  <si>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</si>
  <si>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</si>
  <si>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</si>
  <si>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</si>
  <si>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</si>
  <si>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</si>
  <si>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</si>
  <si>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</si>
  <si>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</si>
  <si>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</si>
  <si>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</si>
  <si>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</si>
  <si>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</si>
  <si>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</si>
  <si>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</si>
  <si>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</si>
  <si>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</si>
  <si>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</si>
  <si>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</si>
  <si>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</si>
  <si>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</si>
  <si>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</si>
  <si>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</si>
  <si>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</si>
  <si>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</si>
  <si>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</si>
  <si>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</si>
  <si>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</si>
  <si>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</si>
  <si>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</si>
  <si>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</si>
  <si>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</si>
  <si>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</si>
  <si>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</si>
  <si>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</si>
  <si>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</si>
  <si>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</si>
  <si>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</si>
  <si>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</si>
  <si>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</si>
  <si>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</si>
  <si>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</si>
  <si>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</si>
  <si>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</si>
  <si>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</si>
  <si>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</si>
  <si>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</si>
  <si>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</si>
  <si>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</si>
  <si>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</si>
  <si>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</si>
  <si>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</si>
  <si>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</si>
  <si>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</si>
  <si>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</si>
  <si>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</si>
  <si>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</si>
  <si>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</si>
  <si>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</si>
  <si>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</si>
  <si>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</si>
  <si>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</si>
  <si>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</si>
  <si>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</si>
  <si>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</si>
  <si>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</si>
  <si>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</si>
  <si>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</si>
  <si>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</si>
  <si>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</si>
  <si>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</si>
  <si>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</si>
  <si>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</si>
  <si>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</si>
  <si>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</si>
  <si>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</si>
  <si>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</si>
  <si>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</si>
  <si>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</si>
  <si>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</si>
  <si>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</si>
  <si>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</si>
  <si>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</si>
  <si>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</si>
  <si>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</si>
  <si>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</si>
  <si>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</si>
  <si>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</si>
  <si>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</si>
  <si>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</si>
  <si>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</si>
  <si>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</si>
  <si>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</si>
  <si>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</si>
  <si>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</si>
  <si>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</si>
  <si>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</si>
  <si>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</si>
  <si>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</si>
  <si>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</si>
  <si>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</si>
  <si>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</si>
  <si>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</si>
  <si>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</si>
  <si>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</si>
  <si>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</si>
  <si>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</si>
  <si>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</si>
  <si>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</si>
  <si>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</si>
  <si>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</si>
  <si>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</si>
  <si>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</si>
  <si>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</si>
  <si>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</si>
  <si>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</si>
  <si>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</si>
  <si>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</si>
  <si>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</si>
  <si>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</si>
  <si>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</si>
  <si>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</si>
  <si>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</si>
  <si>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</si>
  <si>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</si>
  <si>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</si>
  <si>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</si>
  <si>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</si>
  <si>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</si>
  <si>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</si>
  <si>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</si>
  <si>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</si>
  <si>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</si>
  <si>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</si>
  <si>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</si>
  <si>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</si>
  <si>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</si>
  <si>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</si>
  <si>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</si>
  <si>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</si>
  <si>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</si>
  <si>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</si>
  <si>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</si>
  <si>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</si>
  <si>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</si>
  <si>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</si>
  <si>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</si>
  <si>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</si>
  <si>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</si>
  <si>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</si>
  <si>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</si>
  <si>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</si>
  <si>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</si>
  <si>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</si>
  <si>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</si>
  <si>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</si>
  <si>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</si>
  <si>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</si>
  <si>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</si>
  <si>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</si>
  <si>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</si>
  <si>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</si>
  <si>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</si>
  <si>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</si>
  <si>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</si>
  <si>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</si>
  <si>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</si>
  <si>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</si>
  <si>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</si>
  <si>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</si>
  <si>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</si>
  <si>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</si>
  <si>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</si>
  <si>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</si>
  <si>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</si>
  <si>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</si>
  <si>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</si>
  <si>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</si>
  <si>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</si>
  <si>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</si>
  <si>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</si>
  <si>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</si>
  <si>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</si>
  <si>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</si>
  <si>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</si>
  <si>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</si>
  <si>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</si>
  <si>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</si>
  <si>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</si>
  <si>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</si>
  <si>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</si>
  <si>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</si>
  <si>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</si>
  <si>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</si>
  <si>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</si>
  <si>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</si>
  <si>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</si>
  <si>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</si>
  <si>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</si>
  <si>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</si>
  <si>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</si>
  <si>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</si>
  <si>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</si>
  <si>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</si>
  <si>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</si>
  <si>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</si>
  <si>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</si>
  <si>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</si>
  <si>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</si>
  <si>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</si>
  <si>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</si>
  <si>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</si>
  <si>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</si>
  <si>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</si>
  <si>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</si>
  <si>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</si>
  <si>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</si>
  <si>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</si>
  <si>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</si>
  <si>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</si>
  <si>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</si>
  <si>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</si>
  <si>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</si>
  <si>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</si>
  <si>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</si>
  <si>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</si>
  <si>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</si>
  <si>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</si>
  <si>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</si>
  <si>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</si>
  <si>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</si>
  <si>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</si>
  <si>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</si>
  <si>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</si>
  <si>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</si>
  <si>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</si>
  <si>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</si>
  <si>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</si>
  <si>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</si>
  <si>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</si>
  <si>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</si>
  <si>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</si>
  <si>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</si>
  <si>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</si>
  <si>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</si>
  <si>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</si>
  <si>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</si>
  <si>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</si>
  <si>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</si>
  <si>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</si>
  <si>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</si>
  <si>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</si>
  <si>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</si>
  <si>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</si>
  <si>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</si>
  <si>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</si>
  <si>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</si>
  <si>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</si>
  <si>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</si>
  <si>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</si>
  <si>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</si>
  <si>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</si>
  <si>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</si>
  <si>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</si>
  <si>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</si>
  <si>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</si>
  <si>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</si>
  <si>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</si>
  <si>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</si>
  <si>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</si>
  <si>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</si>
  <si>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</si>
  <si>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</si>
  <si>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</si>
  <si>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</si>
  <si>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</si>
  <si>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</si>
  <si>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</si>
  <si>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</si>
  <si>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</si>
  <si>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</si>
  <si>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</si>
  <si>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</si>
  <si>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</si>
  <si>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</si>
  <si>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</si>
  <si>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</si>
  <si>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</si>
  <si>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</si>
  <si>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</si>
  <si>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</si>
  <si>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</si>
  <si>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</si>
  <si>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</si>
  <si>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</si>
  <si>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</si>
  <si>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</si>
  <si>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</si>
  <si>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</si>
  <si>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</si>
  <si>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</si>
  <si>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</si>
  <si>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</si>
  <si>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</si>
  <si>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</si>
  <si>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</si>
  <si>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</si>
  <si>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</si>
  <si>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</si>
  <si>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</si>
  <si>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</si>
  <si>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</si>
  <si>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</si>
  <si>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</si>
  <si>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</si>
  <si>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</si>
  <si>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</si>
  <si>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</si>
  <si>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</si>
  <si>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</si>
  <si>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</si>
  <si>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</si>
  <si>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</si>
  <si>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</si>
  <si>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</si>
  <si>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</si>
  <si>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</si>
  <si>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</si>
  <si>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</si>
  <si>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</si>
  <si>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</si>
  <si>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</si>
  <si>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</si>
  <si>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</si>
  <si>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</si>
  <si>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</si>
  <si>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</si>
  <si>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</si>
  <si>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</si>
  <si>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</si>
  <si>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</si>
  <si>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</si>
  <si>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</si>
  <si>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</si>
  <si>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</si>
  <si>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</si>
  <si>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</si>
  <si>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</si>
  <si>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</si>
  <si>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</si>
  <si>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</si>
  <si>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</si>
  <si>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</si>
  <si>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</si>
  <si>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</si>
  <si>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</si>
  <si>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</si>
  <si>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</si>
  <si>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</si>
  <si>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</si>
  <si>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</si>
  <si>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</si>
  <si>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</si>
  <si>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</si>
  <si>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</si>
  <si>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</si>
  <si>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</si>
  <si>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</si>
  <si>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</si>
  <si>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</si>
  <si>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</si>
  <si>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</si>
  <si>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</si>
  <si>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</si>
  <si>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</si>
  <si>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</si>
  <si>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</si>
  <si>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</si>
  <si>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</si>
  <si>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</si>
  <si>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</si>
  <si>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</si>
  <si>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</si>
  <si>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</si>
  <si>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</si>
  <si>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</si>
  <si>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</si>
  <si>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</si>
  <si>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</si>
  <si>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</si>
  <si>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</si>
  <si>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</si>
  <si>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</si>
  <si>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</si>
  <si>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</si>
  <si>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</si>
  <si>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</si>
  <si>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</si>
  <si>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</si>
  <si>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</si>
  <si>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</si>
  <si>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</si>
  <si>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</si>
  <si>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</si>
  <si>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</si>
  <si>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</si>
  <si>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</si>
  <si>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</si>
  <si>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</si>
  <si>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</si>
  <si>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</si>
  <si>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</si>
  <si>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</si>
  <si>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</si>
  <si>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</si>
  <si>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</si>
  <si>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</si>
  <si>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</si>
  <si>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</si>
  <si>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</si>
  <si>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</si>
  <si>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</si>
  <si>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</si>
  <si>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</si>
  <si>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</si>
  <si>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</si>
  <si>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</si>
  <si>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</si>
  <si>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</si>
  <si>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</si>
  <si>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</si>
  <si>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</si>
  <si>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</si>
  <si>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</si>
  <si>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</si>
  <si>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</si>
  <si>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</si>
  <si>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</si>
  <si>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</si>
  <si>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</si>
  <si>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</si>
  <si>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</si>
  <si>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</si>
  <si>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</si>
  <si>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</si>
  <si>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</si>
  <si>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</si>
  <si>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</si>
  <si>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</si>
  <si>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</si>
  <si>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</si>
  <si>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</si>
  <si>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</si>
  <si>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</si>
  <si>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</si>
  <si>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</si>
  <si>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</si>
  <si>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</si>
  <si>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</si>
  <si>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</si>
  <si>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</si>
  <si>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</si>
  <si>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</si>
  <si>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</si>
  <si>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</si>
  <si>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</si>
  <si>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</si>
  <si>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</si>
  <si>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</si>
  <si>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</si>
  <si>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</si>
  <si>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</si>
  <si>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</si>
  <si>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</si>
  <si>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</si>
  <si>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</si>
  <si>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</si>
  <si>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</si>
  <si>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</si>
  <si>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</si>
  <si>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</si>
  <si>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</si>
  <si>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</si>
  <si>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</si>
  <si>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</si>
  <si>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</si>
  <si>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</si>
  <si>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</si>
  <si>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</si>
  <si>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</si>
  <si>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</si>
  <si>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</si>
  <si>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</si>
  <si>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</si>
  <si>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</si>
  <si>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</si>
  <si>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</si>
  <si>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</si>
  <si>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</si>
  <si>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</si>
  <si>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</si>
  <si>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</si>
  <si>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</si>
  <si>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</si>
  <si>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</si>
  <si>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</si>
  <si>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</si>
  <si>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</si>
  <si>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</si>
  <si>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</si>
  <si>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</si>
  <si>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</si>
  <si>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</si>
  <si>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</si>
  <si>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</si>
  <si>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</si>
  <si>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</si>
  <si>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</si>
  <si>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</si>
  <si>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</si>
  <si>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</si>
  <si>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</si>
  <si>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</si>
  <si>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</si>
  <si>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</si>
  <si>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</si>
  <si>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</si>
  <si>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</si>
  <si>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</si>
  <si>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</si>
  <si>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</si>
  <si>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</si>
  <si>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</si>
  <si>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</si>
  <si>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</si>
  <si>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</si>
  <si>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</si>
  <si>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</si>
  <si>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</si>
  <si>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</si>
  <si>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</si>
  <si>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</si>
  <si>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</si>
  <si>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</si>
  <si>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</si>
  <si>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</si>
  <si>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</si>
  <si>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</si>
  <si>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</si>
  <si>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</si>
  <si>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</si>
  <si>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</si>
  <si>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</si>
  <si>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</si>
  <si>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</si>
  <si>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</si>
  <si>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</si>
  <si>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</si>
  <si>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</si>
  <si>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</si>
  <si>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</si>
  <si>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</si>
  <si>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</si>
  <si>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</si>
  <si>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</si>
  <si>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</si>
  <si>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</si>
  <si>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</si>
  <si>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</si>
  <si>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</si>
  <si>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</si>
  <si>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</si>
  <si>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</si>
  <si>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</si>
  <si>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</si>
  <si>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</si>
  <si>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</si>
  <si>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</si>
  <si>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</si>
  <si>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</si>
  <si>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</si>
  <si>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</si>
  <si>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</si>
  <si>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</si>
  <si>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</si>
  <si>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</si>
  <si>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</si>
  <si>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</si>
  <si>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</si>
  <si>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</si>
  <si>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</si>
  <si>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</si>
  <si>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</si>
  <si>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</si>
  <si>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</si>
  <si>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</si>
  <si>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</si>
  <si>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</si>
  <si>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</si>
  <si>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</si>
  <si>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</si>
  <si>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</si>
  <si>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</si>
  <si>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</si>
  <si>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</si>
  <si>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</si>
  <si>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</si>
  <si>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</si>
  <si>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</si>
  <si>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</si>
  <si>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</si>
  <si>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</si>
  <si>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</si>
  <si>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</si>
  <si>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</si>
  <si>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</si>
  <si>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</si>
  <si>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</si>
  <si>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</si>
  <si>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</si>
  <si>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</si>
  <si>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</si>
  <si>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</si>
  <si>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</si>
  <si>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</si>
  <si>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</si>
  <si>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</si>
  <si>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</si>
  <si>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</si>
  <si>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</si>
  <si>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</si>
  <si>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</si>
  <si>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</si>
  <si>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</si>
  <si>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</si>
  <si>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</si>
  <si>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</si>
  <si>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</si>
  <si>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</si>
  <si>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</si>
  <si>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</si>
  <si>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</si>
  <si>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</si>
  <si>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</si>
  <si>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</si>
  <si>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</si>
  <si>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</si>
  <si>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</si>
  <si>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</si>
  <si>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</si>
  <si>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</si>
  <si>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</si>
  <si>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</si>
  <si>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</si>
  <si>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</si>
  <si>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</si>
  <si>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</si>
  <si>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</si>
  <si>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</si>
  <si>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</si>
  <si>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</si>
  <si>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</si>
  <si>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</si>
  <si>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</si>
  <si>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</si>
  <si>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</si>
  <si>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</si>
  <si>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</si>
  <si>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</si>
  <si>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</si>
  <si>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</si>
  <si>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</si>
  <si>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</si>
  <si>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</si>
  <si>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</si>
  <si>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</si>
  <si>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</si>
  <si>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</si>
  <si>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</si>
  <si>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</si>
  <si>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</si>
  <si>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</si>
  <si>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</si>
  <si>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</si>
  <si>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</si>
  <si>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</si>
  <si>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</si>
  <si>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</si>
  <si>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</si>
  <si>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</si>
  <si>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</si>
  <si>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</si>
  <si>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</si>
  <si>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</si>
  <si>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</si>
  <si>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</si>
  <si>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</si>
  <si>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</si>
  <si>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</si>
  <si>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</si>
  <si>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</si>
  <si>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</si>
  <si>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</si>
  <si>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</si>
  <si>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</si>
  <si>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</si>
  <si>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</si>
  <si>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</si>
  <si>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</si>
  <si>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</si>
  <si>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</si>
  <si>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</si>
  <si>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</si>
  <si>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</si>
  <si>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</si>
  <si>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</si>
  <si>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</si>
  <si>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</si>
  <si>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</si>
  <si>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</si>
  <si>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</si>
  <si>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</si>
  <si>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</si>
  <si>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</si>
  <si>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</si>
  <si>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</si>
  <si>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</si>
  <si>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</si>
  <si>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</si>
  <si>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</si>
  <si>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</si>
  <si>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</si>
  <si>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</si>
  <si>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</si>
  <si>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</si>
  <si>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</si>
  <si>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</si>
  <si>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</si>
  <si>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</si>
  <si>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</si>
  <si>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</si>
  <si>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</si>
  <si>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</si>
  <si>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</si>
  <si>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</si>
  <si>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</si>
  <si>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</si>
  <si>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</si>
  <si>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</si>
  <si>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</si>
  <si>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</si>
  <si>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</si>
  <si>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</si>
  <si>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</si>
  <si>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</si>
  <si>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</si>
  <si>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</si>
  <si>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</si>
  <si>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</si>
  <si>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</si>
  <si>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</si>
  <si>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</si>
  <si>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</si>
  <si>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</si>
  <si>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</si>
  <si>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</si>
  <si>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</si>
  <si>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</si>
  <si>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</si>
  <si>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</si>
  <si>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</si>
  <si>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</si>
  <si>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</si>
  <si>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</si>
  <si>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</si>
  <si>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</si>
  <si>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</si>
  <si>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</si>
  <si>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</si>
  <si>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</si>
  <si>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</si>
  <si>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</si>
  <si>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</si>
  <si>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</si>
  <si>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</si>
  <si>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</si>
  <si>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</si>
  <si>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</si>
  <si>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</si>
  <si>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</si>
  <si>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</si>
  <si>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</si>
  <si>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</si>
  <si>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</si>
  <si>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</si>
  <si>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</si>
  <si>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</si>
  <si>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</si>
  <si>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</si>
  <si>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</si>
  <si>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</si>
  <si>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</si>
  <si>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</si>
  <si>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</si>
  <si>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</si>
  <si>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</si>
  <si>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</si>
  <si>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</si>
  <si>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</si>
  <si>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</si>
  <si>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</si>
  <si>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</si>
  <si>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</si>
  <si>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</si>
  <si>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</si>
  <si>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</si>
  <si>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</si>
  <si>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</si>
  <si>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</si>
  <si>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</si>
  <si>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</si>
  <si>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</si>
  <si>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</si>
  <si>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</si>
  <si>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</si>
  <si>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</si>
  <si>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</si>
  <si>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</si>
  <si>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</si>
  <si>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</si>
  <si>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</si>
  <si>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</si>
  <si>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</si>
  <si>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</si>
  <si>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</si>
  <si>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</si>
  <si>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</si>
  <si>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</si>
  <si>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</si>
  <si>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</si>
  <si>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</si>
  <si>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</si>
  <si>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</si>
  <si>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</si>
  <si>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</si>
  <si>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</si>
  <si>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</si>
  <si>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</si>
  <si>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</si>
  <si>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</si>
  <si>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</si>
  <si>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</si>
  <si>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</si>
  <si>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</si>
  <si>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</si>
  <si>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</si>
  <si>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</si>
  <si>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</si>
  <si>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</si>
  <si>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</si>
  <si>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</si>
  <si>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</si>
  <si>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</si>
  <si>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</si>
  <si>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</si>
  <si>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</si>
  <si>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</si>
  <si>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</si>
  <si>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</si>
  <si>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</si>
  <si>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</si>
  <si>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</si>
  <si>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</si>
  <si>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</si>
  <si>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</si>
  <si>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</si>
  <si>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</si>
  <si>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</si>
  <si>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</si>
  <si>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</si>
  <si>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</si>
  <si>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</si>
  <si>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</si>
  <si>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</si>
  <si>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</si>
  <si>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</si>
  <si>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</si>
  <si>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</si>
  <si>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</si>
  <si>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</si>
  <si>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</si>
  <si>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</si>
  <si>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</si>
  <si>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</si>
  <si>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</si>
  <si>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</si>
  <si>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</si>
  <si>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</si>
  <si>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</si>
  <si>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</si>
  <si>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</si>
  <si>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</si>
  <si>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</si>
  <si>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</si>
  <si>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</si>
  <si>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</si>
  <si>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</si>
  <si>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</si>
  <si>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</si>
  <si>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</si>
  <si>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</si>
  <si>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</si>
  <si>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</si>
  <si>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</si>
  <si>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</si>
  <si>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</si>
  <si>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</si>
  <si>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</si>
  <si>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</si>
  <si>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</si>
  <si>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</si>
  <si>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</si>
  <si>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</si>
  <si>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</si>
  <si>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</si>
  <si>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</si>
  <si>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</si>
  <si>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</si>
  <si>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</si>
  <si>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</si>
  <si>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</si>
  <si>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</si>
  <si>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</si>
  <si>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</si>
  <si>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</si>
  <si>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</si>
  <si>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</si>
  <si>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</si>
  <si>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</si>
  <si>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</si>
  <si>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</si>
  <si>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</si>
  <si>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</si>
  <si>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</si>
  <si>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</si>
  <si>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</si>
  <si>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</si>
  <si>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</si>
  <si>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</si>
  <si>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</si>
  <si>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</si>
  <si>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</si>
  <si>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</si>
  <si>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</si>
  <si>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</si>
  <si>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</si>
  <si>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</si>
  <si>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</si>
  <si>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</si>
  <si>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</si>
  <si>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</si>
  <si>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</si>
  <si>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</si>
  <si>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</si>
  <si>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</si>
  <si>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</si>
  <si>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</si>
  <si>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</si>
  <si>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</si>
  <si>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</si>
  <si>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</si>
  <si>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</si>
  <si>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</si>
  <si>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</si>
  <si>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</si>
  <si>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</si>
  <si>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</si>
  <si>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</si>
  <si>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</si>
  <si>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</si>
  <si>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</si>
  <si>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</si>
  <si>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</si>
  <si>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</si>
  <si>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</si>
  <si>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</si>
  <si>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</si>
  <si>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</si>
  <si>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</si>
  <si>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</si>
  <si>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</si>
  <si>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</si>
  <si>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</si>
  <si>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</si>
  <si>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</si>
  <si>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</si>
  <si>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</si>
  <si>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</si>
  <si>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</si>
  <si>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</si>
  <si>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</si>
  <si>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</si>
  <si>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</si>
  <si>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</si>
  <si>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</si>
  <si>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</si>
  <si>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</si>
  <si>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</si>
  <si>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</si>
  <si>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</si>
  <si>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</si>
  <si>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</si>
  <si>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</si>
  <si>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</si>
  <si>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</si>
  <si>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</si>
  <si>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</si>
  <si>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</si>
  <si>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</si>
  <si>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</si>
  <si>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</si>
  <si>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</si>
  <si>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</si>
  <si>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</si>
  <si>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</si>
  <si>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</si>
  <si>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</si>
  <si>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</si>
  <si>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</si>
  <si>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</si>
  <si>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</si>
  <si>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</si>
  <si>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</si>
  <si>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</si>
  <si>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</si>
  <si>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</si>
  <si>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</si>
  <si>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</si>
  <si>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</si>
  <si>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</si>
  <si>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</si>
  <si>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</si>
  <si>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</si>
  <si>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</si>
  <si>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</si>
  <si>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</si>
  <si>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</si>
  <si>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</si>
  <si>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</si>
  <si>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</si>
  <si>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</si>
  <si>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</si>
  <si>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</si>
  <si>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</si>
  <si>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</si>
  <si>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</si>
  <si>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</si>
  <si>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</si>
  <si>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</si>
  <si>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</si>
  <si>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</si>
  <si>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</si>
  <si>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</si>
  <si>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</si>
  <si>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</si>
  <si>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</si>
  <si>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</si>
  <si>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</si>
  <si>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</si>
  <si>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</si>
  <si>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</si>
  <si>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</si>
  <si>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</si>
  <si>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</si>
  <si>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</si>
  <si>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</si>
  <si>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</si>
  <si>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</si>
  <si>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</si>
  <si>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</si>
  <si>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</si>
  <si>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</si>
  <si>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</si>
  <si>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</si>
  <si>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</si>
  <si>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</si>
  <si>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</si>
  <si>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</si>
  <si>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</si>
  <si>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</si>
  <si>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</si>
  <si>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</si>
  <si>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</si>
  <si>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</si>
  <si>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</si>
  <si>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</si>
  <si>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</si>
  <si>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</si>
  <si>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</si>
  <si>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</si>
  <si>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</si>
  <si>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</si>
  <si>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</si>
  <si>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</si>
  <si>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</si>
  <si>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</si>
  <si>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</si>
  <si>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</si>
  <si>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</si>
  <si>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</si>
  <si>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</si>
  <si>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</si>
  <si>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</si>
  <si>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</si>
  <si>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</si>
  <si>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</si>
  <si>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</si>
  <si>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</si>
  <si>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</si>
  <si>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</si>
  <si>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</si>
  <si>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</si>
  <si>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</si>
  <si>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</si>
  <si>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</si>
  <si>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</si>
  <si>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</si>
  <si>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</si>
  <si>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</si>
  <si>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</si>
  <si>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</si>
  <si>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</si>
  <si>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</si>
  <si>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</si>
  <si>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</si>
  <si>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</si>
  <si>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</si>
  <si>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</si>
  <si>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</si>
  <si>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</si>
  <si>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</si>
  <si>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</si>
  <si>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</si>
  <si>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</si>
  <si>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</si>
  <si>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</si>
  <si>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</si>
  <si>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</si>
  <si>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</si>
  <si>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</si>
  <si>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</si>
  <si>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</si>
  <si>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</si>
  <si>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</si>
  <si>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</si>
  <si>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</si>
  <si>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</si>
  <si>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</si>
  <si>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</si>
  <si>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</si>
  <si>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</si>
  <si>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</si>
  <si>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</si>
  <si>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</si>
  <si>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</si>
  <si>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</si>
  <si>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</si>
  <si>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</si>
  <si>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</si>
  <si>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</si>
  <si>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</si>
  <si>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</si>
  <si>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</si>
  <si>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</si>
  <si>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</si>
  <si>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</si>
  <si>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</si>
  <si>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</si>
  <si>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</si>
  <si>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</si>
  <si>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</si>
  <si>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</si>
  <si>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</si>
  <si>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</si>
  <si>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</si>
  <si>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</si>
  <si>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</si>
  <si>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</si>
  <si>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</si>
  <si>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</si>
  <si>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</si>
  <si>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</si>
  <si>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</si>
  <si>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</si>
  <si>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</si>
  <si>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</si>
  <si>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</si>
  <si>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</si>
  <si>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</si>
  <si>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</si>
  <si>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</si>
  <si>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</si>
  <si>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</si>
  <si>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</si>
  <si>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</si>
  <si>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</si>
  <si>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</si>
  <si>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</si>
  <si>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</si>
  <si>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</si>
  <si>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</si>
  <si>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</si>
  <si>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</si>
  <si>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</si>
  <si>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</si>
  <si>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</si>
  <si>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</si>
  <si>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</si>
  <si>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</si>
  <si>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</si>
  <si>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</si>
  <si>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</si>
  <si>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</si>
  <si>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</si>
  <si>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</si>
  <si>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</si>
  <si>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</si>
  <si>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</si>
  <si>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</si>
  <si>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</si>
  <si>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</si>
  <si>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</si>
  <si>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</si>
  <si>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</si>
  <si>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</si>
  <si>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</si>
  <si>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</si>
  <si>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</si>
  <si>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</si>
  <si>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</si>
  <si>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</si>
  <si>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</si>
  <si>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</si>
  <si>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</si>
  <si>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</si>
  <si>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</si>
  <si>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</si>
  <si>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</si>
  <si>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</si>
  <si>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</si>
  <si>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</si>
  <si>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</si>
  <si>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</si>
  <si>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</si>
  <si>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</si>
  <si>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</si>
  <si>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</si>
  <si>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</si>
  <si>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</si>
  <si>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</si>
  <si>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</si>
  <si>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</si>
  <si>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</si>
  <si>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</si>
  <si>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</si>
  <si>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</si>
  <si>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</si>
  <si>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</si>
  <si>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</si>
  <si>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</si>
  <si>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</si>
  <si>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</si>
  <si>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</si>
  <si>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</si>
  <si>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</si>
  <si>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</si>
  <si>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</si>
  <si>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</si>
  <si>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</si>
  <si>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</si>
  <si>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</si>
  <si>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</si>
  <si>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</si>
  <si>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</si>
  <si>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</si>
  <si>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</si>
  <si>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</si>
  <si>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</si>
  <si>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</si>
  <si>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</si>
  <si>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</si>
  <si>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</si>
  <si>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</si>
  <si>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</si>
  <si>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</si>
  <si>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</si>
  <si>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</si>
  <si>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</si>
  <si>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</si>
  <si>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</si>
  <si>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</si>
  <si>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</si>
  <si>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</si>
  <si>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</si>
  <si>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</si>
  <si>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</si>
  <si>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</si>
  <si>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</si>
  <si>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</si>
  <si>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</si>
  <si>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</si>
  <si>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</si>
  <si>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</si>
  <si>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</si>
  <si>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</si>
  <si>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</si>
  <si>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</si>
  <si>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</si>
  <si>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</si>
  <si>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</si>
  <si>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</si>
  <si>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</si>
  <si>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</si>
  <si>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</si>
  <si>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</si>
  <si>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</si>
  <si>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</si>
  <si>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</si>
  <si>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</si>
  <si>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</si>
  <si>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</si>
  <si>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</si>
  <si>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</si>
  <si>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</si>
  <si>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</si>
  <si>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</si>
  <si>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</si>
  <si>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</si>
  <si>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</si>
  <si>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</si>
  <si>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</si>
  <si>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</si>
  <si>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</si>
  <si>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</si>
  <si>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</si>
  <si>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</si>
  <si>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</si>
  <si>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</si>
  <si>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</si>
  <si>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</si>
  <si>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</si>
  <si>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</si>
  <si>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</si>
  <si>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</si>
  <si>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</si>
  <si>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</si>
  <si>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</si>
  <si>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</si>
  <si>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</si>
  <si>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</si>
  <si>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</si>
  <si>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</si>
  <si>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</si>
  <si>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</si>
  <si>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</si>
  <si>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</si>
  <si>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</si>
  <si>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</si>
  <si>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</si>
  <si>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</si>
  <si>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</si>
  <si>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</si>
  <si>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</si>
  <si>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</si>
  <si>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</si>
  <si>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</si>
  <si>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</si>
  <si>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</si>
  <si>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</si>
  <si>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</si>
  <si>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</si>
  <si>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</si>
  <si>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</si>
  <si>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</si>
  <si>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</si>
  <si>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</si>
  <si>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</si>
  <si>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</si>
  <si>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</si>
  <si>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</si>
  <si>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</si>
  <si>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</si>
  <si>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</si>
  <si>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</si>
  <si>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</si>
  <si>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</si>
  <si>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</si>
  <si>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</si>
  <si>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</si>
  <si>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</si>
  <si>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</si>
  <si>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</si>
  <si>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</si>
  <si>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</si>
  <si>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</si>
  <si>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</si>
  <si>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</si>
  <si>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</si>
  <si>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</si>
  <si>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</si>
  <si>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</si>
  <si>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</si>
  <si>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</si>
  <si>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</si>
  <si>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</si>
  <si>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</si>
  <si>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</si>
  <si>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</si>
  <si>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</si>
  <si>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</si>
  <si>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</si>
  <si>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</si>
  <si>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</si>
  <si>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</si>
  <si>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</si>
  <si>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</si>
  <si>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</si>
  <si>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</si>
  <si>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</si>
  <si>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</si>
  <si>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</si>
  <si>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</si>
  <si>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</si>
  <si>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</si>
  <si>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</si>
  <si>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</si>
  <si>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</si>
  <si>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</si>
  <si>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</si>
  <si>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</si>
  <si>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</si>
  <si>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</si>
  <si>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</si>
  <si>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</si>
  <si>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</si>
  <si>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</si>
  <si>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</si>
  <si>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</si>
  <si>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</si>
  <si>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</si>
  <si>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</si>
  <si>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</si>
  <si>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</si>
  <si>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</si>
  <si>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</si>
  <si>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</si>
  <si>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</si>
  <si>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</si>
  <si>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</si>
  <si>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</si>
  <si>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</si>
  <si>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</si>
  <si>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</si>
  <si>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</si>
  <si>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</si>
  <si>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</si>
  <si>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</si>
  <si>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</si>
  <si>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</si>
  <si>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</si>
  <si>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</si>
  <si>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</si>
  <si>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</si>
  <si>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</si>
  <si>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</si>
  <si>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</si>
  <si>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</si>
  <si>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</si>
  <si>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</si>
  <si>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</si>
  <si>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</si>
  <si>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</si>
  <si>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</si>
  <si>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</si>
  <si>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</si>
  <si>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</si>
  <si>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</si>
  <si>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</si>
  <si>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</si>
  <si>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</si>
  <si>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</si>
  <si>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</si>
  <si>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</si>
  <si>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</si>
  <si>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</si>
  <si>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</si>
  <si>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</si>
  <si>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</si>
  <si>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</si>
  <si>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</si>
  <si>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</si>
  <si>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</si>
  <si>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</si>
  <si>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</si>
  <si>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</si>
  <si>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</si>
  <si>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</si>
  <si>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</si>
  <si>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</si>
  <si>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</si>
  <si>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</si>
  <si>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</si>
  <si>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</si>
  <si>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</si>
  <si>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</si>
  <si>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</si>
  <si>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</si>
  <si>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</si>
  <si>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</si>
  <si>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</si>
  <si>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</si>
  <si>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</si>
  <si>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</si>
  <si>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</si>
  <si>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</si>
  <si>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</si>
  <si>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</si>
  <si>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</si>
  <si>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</si>
  <si>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</si>
  <si>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</si>
  <si>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</si>
  <si>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</si>
  <si>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</si>
  <si>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</si>
  <si>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</si>
  <si>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</si>
  <si>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</si>
  <si>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</si>
  <si>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</si>
  <si>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</si>
  <si>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</si>
  <si>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</si>
  <si>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</si>
  <si>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</si>
  <si>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</si>
  <si>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</si>
  <si>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</si>
  <si>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</si>
  <si>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</si>
  <si>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</si>
  <si>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</si>
  <si>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</si>
  <si>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</si>
  <si>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</si>
  <si>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</si>
  <si>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</si>
  <si>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</si>
  <si>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</si>
  <si>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</si>
  <si>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</si>
  <si>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</si>
  <si>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</si>
  <si>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</si>
  <si>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</si>
  <si>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</si>
  <si>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</si>
  <si>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</si>
  <si>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</si>
  <si>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</si>
  <si>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</si>
  <si>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</si>
  <si>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</si>
  <si>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</si>
  <si>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</si>
  <si>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</si>
  <si>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</si>
  <si>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</si>
  <si>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</si>
  <si>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</si>
  <si>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</si>
  <si>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</si>
  <si>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</si>
  <si>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</si>
  <si>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</si>
  <si>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</si>
  <si>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</si>
  <si>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</si>
  <si>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</si>
  <si>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</si>
  <si>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</si>
  <si>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</si>
  <si>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</si>
  <si>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</si>
  <si>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</si>
  <si>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</si>
  <si>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</si>
  <si>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</si>
  <si>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</si>
  <si>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</si>
  <si>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</si>
  <si>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</si>
  <si>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</si>
  <si>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</si>
  <si>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</si>
  <si>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</si>
  <si>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</si>
  <si>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</si>
  <si>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</si>
  <si>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</si>
  <si>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</si>
  <si>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</si>
  <si>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</si>
  <si>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</si>
  <si>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</si>
  <si>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</si>
  <si>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</si>
  <si>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</si>
  <si>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</si>
  <si>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</si>
  <si>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</si>
  <si>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</si>
  <si>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</si>
  <si>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</si>
  <si>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</si>
  <si>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</si>
  <si>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</si>
  <si>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</si>
  <si>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</si>
  <si>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</si>
  <si>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</si>
  <si>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</si>
  <si>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</si>
  <si>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</si>
  <si>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</si>
  <si>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</si>
  <si>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</si>
  <si>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</si>
  <si>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</si>
  <si>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</si>
  <si>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</si>
  <si>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</si>
  <si>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</si>
  <si>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</si>
  <si>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</si>
  <si>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</si>
  <si>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</si>
  <si>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</si>
  <si>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</si>
  <si>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</si>
  <si>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</si>
  <si>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</si>
  <si>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</si>
  <si>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</si>
  <si>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</si>
  <si>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</si>
  <si>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</si>
  <si>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</si>
  <si>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</si>
  <si>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</si>
  <si>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</si>
  <si>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</si>
  <si>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</si>
  <si>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</si>
  <si>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</si>
  <si>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</si>
  <si>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</si>
  <si>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</si>
  <si>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</si>
  <si>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</si>
  <si>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</si>
  <si>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</si>
  <si>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</si>
  <si>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</si>
  <si>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</si>
  <si>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</si>
  <si>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</si>
  <si>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</si>
  <si>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</si>
  <si>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</si>
  <si>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</si>
  <si>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</si>
  <si>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</si>
  <si>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</si>
  <si>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</si>
  <si>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</si>
  <si>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</si>
  <si>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</si>
  <si>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</si>
  <si>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</si>
  <si>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</si>
  <si>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</si>
  <si>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</si>
  <si>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</si>
  <si>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</si>
  <si>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</si>
  <si>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</si>
  <si>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</si>
  <si>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</si>
  <si>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</si>
  <si>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</si>
  <si>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</si>
  <si>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</si>
  <si>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</si>
  <si>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</si>
  <si>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</si>
  <si>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</si>
  <si>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</si>
  <si>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</si>
  <si>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</si>
  <si>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</si>
  <si>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</si>
  <si>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</si>
  <si>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</si>
  <si>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</si>
  <si>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</si>
  <si>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</si>
  <si>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</si>
  <si>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</si>
  <si>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</si>
  <si>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</si>
  <si>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</si>
  <si>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</si>
  <si>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</si>
  <si>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</si>
  <si>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</si>
  <si>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</si>
  <si>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</si>
  <si>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</si>
  <si>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</si>
  <si>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</si>
  <si>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</si>
  <si>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</si>
  <si>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</si>
  <si>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</si>
  <si>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</si>
  <si>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</si>
  <si>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</si>
  <si>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</si>
  <si>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</si>
  <si>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</si>
  <si>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</si>
  <si>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</si>
  <si>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</si>
  <si>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</si>
  <si>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</si>
  <si>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</si>
  <si>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</si>
  <si>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</si>
  <si>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</si>
  <si>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</si>
  <si>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</si>
  <si>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</si>
  <si>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</si>
  <si>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</si>
  <si>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</si>
  <si>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</si>
  <si>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</si>
  <si>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</si>
  <si>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</si>
  <si>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</si>
  <si>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</si>
  <si>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</si>
  <si>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</si>
  <si>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</si>
  <si>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</si>
  <si>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</si>
  <si>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</si>
  <si>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</si>
  <si>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</si>
  <si>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</si>
  <si>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</si>
  <si>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</si>
  <si>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</si>
  <si>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</si>
  <si>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</si>
  <si>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</si>
  <si>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</si>
  <si>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</si>
  <si>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</si>
  <si>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</si>
  <si>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</si>
  <si>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</si>
  <si>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</si>
  <si>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</si>
  <si>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</si>
  <si>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</si>
  <si>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</si>
  <si>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</si>
  <si>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</si>
  <si>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</si>
  <si>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</si>
  <si>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</si>
  <si>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</si>
  <si>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</si>
  <si>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</si>
  <si>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</si>
  <si>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</si>
  <si>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</si>
  <si>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</si>
  <si>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</si>
  <si>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</si>
  <si>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</si>
  <si>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</si>
  <si>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</si>
  <si>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</si>
  <si>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</si>
  <si>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</si>
  <si>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</si>
  <si>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</si>
  <si>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</si>
  <si>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</si>
  <si>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</si>
  <si>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</si>
  <si>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</si>
  <si>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</si>
  <si>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</si>
  <si>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</si>
  <si>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</si>
  <si>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</si>
  <si>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</si>
  <si>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</si>
  <si>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</si>
  <si>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</si>
  <si>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</si>
  <si>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</si>
  <si>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</si>
  <si>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</si>
  <si>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</si>
  <si>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</si>
  <si>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</si>
  <si>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</si>
  <si>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</si>
  <si>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</si>
  <si>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</si>
  <si>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</si>
  <si>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</si>
  <si>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</si>
  <si>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</si>
  <si>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</si>
  <si>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</si>
  <si>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</si>
  <si>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</si>
  <si>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</si>
  <si>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</si>
  <si>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</si>
  <si>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</si>
  <si>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</si>
  <si>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</si>
  <si>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</si>
  <si>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</si>
  <si>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</si>
  <si>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</si>
  <si>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</si>
  <si>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</si>
  <si>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</si>
  <si>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</si>
  <si>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</si>
  <si>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</si>
  <si>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</si>
  <si>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</si>
  <si>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</si>
  <si>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</si>
  <si>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</si>
  <si>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</si>
  <si>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</si>
  <si>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</si>
  <si>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</si>
  <si>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</si>
  <si>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</si>
  <si>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</si>
  <si>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</si>
  <si>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</si>
  <si>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</si>
  <si>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</si>
  <si>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</si>
  <si>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</si>
  <si>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</si>
  <si>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</si>
  <si>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</si>
  <si>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</si>
  <si>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</si>
  <si>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</si>
  <si>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</si>
  <si>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</si>
  <si>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</si>
  <si>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</si>
  <si>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</si>
  <si>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</si>
  <si>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</si>
  <si>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</si>
  <si>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</si>
  <si>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</si>
  <si>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</si>
  <si>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</si>
  <si>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</si>
  <si>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</si>
  <si>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</si>
  <si>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</si>
  <si>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</si>
  <si>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</si>
  <si>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</si>
  <si>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</si>
  <si>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</si>
  <si>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</si>
  <si>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</si>
  <si>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</si>
  <si>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</si>
  <si>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</si>
  <si>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</si>
  <si>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</si>
  <si>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</si>
  <si>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</si>
  <si>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</si>
  <si>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</si>
  <si>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</si>
  <si>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</si>
  <si>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</si>
  <si>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</si>
  <si>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</si>
  <si>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</si>
  <si>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</si>
  <si>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</si>
  <si>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</si>
  <si>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</si>
  <si>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</si>
  <si>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</si>
  <si>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</si>
  <si>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</si>
  <si>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</si>
  <si>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</si>
  <si>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</si>
  <si>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</si>
  <si>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</si>
  <si>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</si>
  <si>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</si>
  <si>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</si>
  <si>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</si>
  <si>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</si>
  <si>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</si>
  <si>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</si>
  <si>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</si>
  <si>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</si>
  <si>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</si>
  <si>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</si>
  <si>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</si>
  <si>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</si>
  <si>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</si>
  <si>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</si>
  <si>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</si>
  <si>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</si>
  <si>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</si>
  <si>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</si>
  <si>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</si>
  <si>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</si>
  <si>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</si>
  <si>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</si>
  <si>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</si>
  <si>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</si>
  <si>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</si>
  <si>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</si>
  <si>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</si>
  <si>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</si>
  <si>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</si>
  <si>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</si>
  <si>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</si>
  <si>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</si>
  <si>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</si>
  <si>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</si>
  <si>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</si>
  <si>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</si>
  <si>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</si>
  <si>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</si>
  <si>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</si>
  <si>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</si>
  <si>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</si>
  <si>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</si>
  <si>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</si>
  <si>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</si>
  <si>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</si>
  <si>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</si>
  <si>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</si>
  <si>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</si>
  <si>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</si>
  <si>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</si>
  <si>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</si>
  <si>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</si>
  <si>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</si>
  <si>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</si>
  <si>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</si>
  <si>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</si>
  <si>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</si>
  <si>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</si>
  <si>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</si>
  <si>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</si>
  <si>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</si>
  <si>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</si>
  <si>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</si>
  <si>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</si>
  <si>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</si>
  <si>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</si>
  <si>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</si>
  <si>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</si>
  <si>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</si>
  <si>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</si>
  <si>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</si>
  <si>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</si>
  <si>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</si>
  <si>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</si>
  <si>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</si>
  <si>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</si>
  <si>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</si>
  <si>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</si>
  <si>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</si>
  <si>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</si>
  <si>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</si>
  <si>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</si>
  <si>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</si>
  <si>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</si>
  <si>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</si>
  <si>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</si>
  <si>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</si>
  <si>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</si>
  <si>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</si>
  <si>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</si>
  <si>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</si>
  <si>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</si>
  <si>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</si>
  <si>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</si>
  <si>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</si>
  <si>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</si>
  <si>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</si>
  <si>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</si>
  <si>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</si>
  <si>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</si>
  <si>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</si>
  <si>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</si>
  <si>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</si>
  <si>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</si>
  <si>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</si>
  <si>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</si>
  <si>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</si>
  <si>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</si>
  <si>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</si>
  <si>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</si>
  <si>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</si>
  <si>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</si>
  <si>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</si>
  <si>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</si>
  <si>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</si>
  <si>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</si>
  <si>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</si>
  <si>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</si>
  <si>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</si>
  <si>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</si>
  <si>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</si>
  <si>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</si>
  <si>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</si>
  <si>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</si>
  <si>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</si>
  <si>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</si>
  <si>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</si>
  <si>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</si>
  <si>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</si>
  <si>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</si>
  <si>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</si>
  <si>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</si>
  <si>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</si>
  <si>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</si>
  <si>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</si>
  <si>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</si>
  <si>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</si>
  <si>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</si>
  <si>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</si>
  <si>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</si>
  <si>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</si>
  <si>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</si>
  <si>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</si>
  <si>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</si>
  <si>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</si>
  <si>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</si>
  <si>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</si>
  <si>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</si>
  <si>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</si>
  <si>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</si>
  <si>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</si>
  <si>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</si>
  <si>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</si>
  <si>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</si>
  <si>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</si>
  <si>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</si>
  <si>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</si>
  <si>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</si>
  <si>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</si>
  <si>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</si>
  <si>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</si>
  <si>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</si>
  <si>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</si>
  <si>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</si>
  <si>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</si>
  <si>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</si>
  <si>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</si>
  <si>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</si>
  <si>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</si>
  <si>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</si>
  <si>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</si>
  <si>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</si>
  <si>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</si>
  <si>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</si>
  <si>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</si>
  <si>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</si>
  <si>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</si>
  <si>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</si>
  <si>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</si>
  <si>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</si>
  <si>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</si>
  <si>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</si>
  <si>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</si>
  <si>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</si>
  <si>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</si>
  <si>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</si>
  <si>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</si>
  <si>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</si>
  <si>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</si>
  <si>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</si>
  <si>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</si>
  <si>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</si>
  <si>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</si>
  <si>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</si>
  <si>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</si>
  <si>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</si>
  <si>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</si>
  <si>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</si>
  <si>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</si>
  <si>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</si>
  <si>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</si>
  <si>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</si>
  <si>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</si>
  <si>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</si>
  <si>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</si>
  <si>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</si>
  <si>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</si>
  <si>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</si>
  <si>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</si>
  <si>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</si>
  <si>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</si>
  <si>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</si>
  <si>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</si>
  <si>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</si>
  <si>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</si>
  <si>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</si>
  <si>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</si>
  <si>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</si>
  <si>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</si>
  <si>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</si>
  <si>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</si>
  <si>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</si>
  <si>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</si>
  <si>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</si>
  <si>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</si>
  <si>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</si>
  <si>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</si>
  <si>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</si>
  <si>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</si>
  <si>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</si>
  <si>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</si>
  <si>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</si>
  <si>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</si>
  <si>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</si>
  <si>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</si>
  <si>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</si>
  <si>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</si>
  <si>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</si>
  <si>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</si>
  <si>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</si>
  <si>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</si>
  <si>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</si>
  <si>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</si>
  <si>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</si>
  <si>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</si>
  <si>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</si>
  <si>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</si>
  <si>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</si>
  <si>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</si>
  <si>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</si>
  <si>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</si>
  <si>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</si>
  <si>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</si>
  <si>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</si>
  <si>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</si>
  <si>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</si>
  <si>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</si>
  <si>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</si>
  <si>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</si>
  <si>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</si>
  <si>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</si>
  <si>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</si>
  <si>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</si>
  <si>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</si>
  <si>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</si>
  <si>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</si>
  <si>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</si>
  <si>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</si>
  <si>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</si>
  <si>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</si>
  <si>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</si>
  <si>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</si>
  <si>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</si>
  <si>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</si>
  <si>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</si>
  <si>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</si>
  <si>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</si>
  <si>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</si>
  <si>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</si>
  <si>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</si>
  <si>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</si>
  <si>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</si>
  <si>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</si>
  <si>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</si>
  <si>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</si>
  <si>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</si>
  <si>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</si>
  <si>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</si>
  <si>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</si>
  <si>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</si>
  <si>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</si>
  <si>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</si>
  <si>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</si>
  <si>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</si>
  <si>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</si>
  <si>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</si>
  <si>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</si>
  <si>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</si>
  <si>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</si>
  <si>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</si>
  <si>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</si>
  <si>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</si>
  <si>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</si>
  <si>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</si>
  <si>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</si>
  <si>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</si>
  <si>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</si>
  <si>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</si>
  <si>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</si>
  <si>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</si>
  <si>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</si>
  <si>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</si>
  <si>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</si>
  <si>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</si>
  <si>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</si>
  <si>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</si>
  <si>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</si>
  <si>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</si>
  <si>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</si>
  <si>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</si>
  <si>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</si>
  <si>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</si>
  <si>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</si>
  <si>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</si>
  <si>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</si>
  <si>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</si>
  <si>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</si>
  <si>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</si>
  <si>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</si>
  <si>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</si>
  <si>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</si>
  <si>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</si>
  <si>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</si>
  <si>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</si>
  <si>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</si>
  <si>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</si>
  <si>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</si>
  <si>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</si>
  <si>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</si>
  <si>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</si>
  <si>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</si>
  <si>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</si>
  <si>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</si>
  <si>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</si>
  <si>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</si>
  <si>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</si>
  <si>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</si>
  <si>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</si>
  <si>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</si>
  <si>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</si>
  <si>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</si>
  <si>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</si>
  <si>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</si>
  <si>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</si>
  <si>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</si>
  <si>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</si>
  <si>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</si>
  <si>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</si>
  <si>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</si>
  <si>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</si>
  <si>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</si>
  <si>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</si>
  <si>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</si>
  <si>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</si>
  <si>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</si>
  <si>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</si>
  <si>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</si>
  <si>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</si>
  <si>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</si>
  <si>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</si>
  <si>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</si>
  <si>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</si>
  <si>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</si>
  <si>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</si>
  <si>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</si>
  <si>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</si>
  <si>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</si>
  <si>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</si>
  <si>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</si>
  <si>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</si>
  <si>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</si>
  <si>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</si>
  <si>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</si>
  <si>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</si>
  <si>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</si>
  <si>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</si>
  <si>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</si>
  <si>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</si>
  <si>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</si>
  <si>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</si>
  <si>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</si>
  <si>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</si>
  <si>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</si>
  <si>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</si>
  <si>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</si>
  <si>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</si>
  <si>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</si>
  <si>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</si>
  <si>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</si>
  <si>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</si>
  <si>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</si>
  <si>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</si>
  <si>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</si>
  <si>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</si>
  <si>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</si>
  <si>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</si>
  <si>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</si>
  <si>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</si>
  <si>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</si>
  <si>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</si>
  <si>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</si>
  <si>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</si>
  <si>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</si>
  <si>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</si>
  <si>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</si>
  <si>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</si>
  <si>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</si>
  <si>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</si>
  <si>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</si>
  <si>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</si>
  <si>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</si>
  <si>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</si>
  <si>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</si>
  <si>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</si>
  <si>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</si>
  <si>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</si>
  <si>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</si>
  <si>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</si>
  <si>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</si>
  <si>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</si>
  <si>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</si>
  <si>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</si>
  <si>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</si>
  <si>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</si>
  <si>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</si>
  <si>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</si>
  <si>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</si>
  <si>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</si>
  <si>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</si>
  <si>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</si>
  <si>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</si>
  <si>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</si>
  <si>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</si>
  <si>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</si>
  <si>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</si>
  <si>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</si>
  <si>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</si>
  <si>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</si>
  <si>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</si>
  <si>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</si>
  <si>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</si>
  <si>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</si>
  <si>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</si>
  <si>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</si>
  <si>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</si>
  <si>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</si>
  <si>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</si>
  <si>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</si>
  <si>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</si>
  <si>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</si>
  <si>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</si>
  <si>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</si>
  <si>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</si>
  <si>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</si>
  <si>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</si>
  <si>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</si>
  <si>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</si>
  <si>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</si>
  <si>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</si>
  <si>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</si>
  <si>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</si>
  <si>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</si>
  <si>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</si>
  <si>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</si>
  <si>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</si>
  <si>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</si>
  <si>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</si>
  <si>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</si>
  <si>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</si>
  <si>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</si>
  <si>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</si>
  <si>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</si>
  <si>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</si>
  <si>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</si>
  <si>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</si>
  <si>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</si>
  <si>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</si>
  <si>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</si>
  <si>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</si>
  <si>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</si>
  <si>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</si>
  <si>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</si>
  <si>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</si>
  <si>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</si>
  <si>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</si>
  <si>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</si>
  <si>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</si>
  <si>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</si>
  <si>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</si>
  <si>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</si>
  <si>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</si>
  <si>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</si>
  <si>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</si>
  <si>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</si>
  <si>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</si>
  <si>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</si>
  <si>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</si>
  <si>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</si>
  <si>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</si>
  <si>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</si>
  <si>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</si>
  <si>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</si>
  <si>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</si>
  <si>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</si>
  <si>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</si>
  <si>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</si>
  <si>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</si>
  <si>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</si>
  <si>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</si>
  <si>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</si>
  <si>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</si>
  <si>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</si>
  <si>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</si>
  <si>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</si>
  <si>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</si>
  <si>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</si>
  <si>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</si>
  <si>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</si>
  <si>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</si>
  <si>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</si>
  <si>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</si>
  <si>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</si>
  <si>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</si>
  <si>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</si>
  <si>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</si>
  <si>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</si>
  <si>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</si>
  <si>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</si>
  <si>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</si>
  <si>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</si>
  <si>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</si>
  <si>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</si>
  <si>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</si>
  <si>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</si>
  <si>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</si>
  <si>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</si>
  <si>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</si>
  <si>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</si>
  <si>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</si>
  <si>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</si>
  <si>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</si>
  <si>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</si>
  <si>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</si>
  <si>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</si>
  <si>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</si>
  <si>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</si>
  <si>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</si>
  <si>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</si>
  <si>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</si>
  <si>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</si>
  <si>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</si>
  <si>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</si>
  <si>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</si>
  <si>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</si>
  <si>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</si>
  <si>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</si>
  <si>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</si>
  <si>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</si>
  <si>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</si>
  <si>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</si>
  <si>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</si>
  <si>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</si>
  <si>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</si>
  <si>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</si>
  <si>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</si>
  <si>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</si>
  <si>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</si>
  <si>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</si>
  <si>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</si>
  <si>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</si>
  <si>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</si>
  <si>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</si>
  <si>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</si>
  <si>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</si>
  <si>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</si>
  <si>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</si>
  <si>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</si>
  <si>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</si>
  <si>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</si>
  <si>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</si>
  <si>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</si>
  <si>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</si>
  <si>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</si>
  <si>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</si>
  <si>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</si>
  <si>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</si>
  <si>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</si>
  <si>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</si>
  <si>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</si>
  <si>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</si>
  <si>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</si>
  <si>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</si>
  <si>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</si>
  <si>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</si>
  <si>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</si>
  <si>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</si>
  <si>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</si>
  <si>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</si>
  <si>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</si>
  <si>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</si>
  <si>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</si>
  <si>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</si>
  <si>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</si>
  <si>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</si>
  <si>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</si>
  <si>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</si>
  <si>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</si>
  <si>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</si>
  <si>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</si>
  <si>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</si>
  <si>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</si>
  <si>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</si>
  <si>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</si>
  <si>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</si>
  <si>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</si>
  <si>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</si>
  <si>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</si>
  <si>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</si>
  <si>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</si>
  <si>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</si>
  <si>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</si>
  <si>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</si>
  <si>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</si>
  <si>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</si>
  <si>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</si>
  <si>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</si>
  <si>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</si>
  <si>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</si>
  <si>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</si>
  <si>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</si>
  <si>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</si>
  <si>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</si>
  <si>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</si>
  <si>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</si>
  <si>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</si>
  <si>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</si>
  <si>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</si>
  <si>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</si>
  <si>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</si>
  <si>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</si>
  <si>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</si>
  <si>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</si>
  <si>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</si>
  <si>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</si>
  <si>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</si>
  <si>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</si>
  <si>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</si>
  <si>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</si>
  <si>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</si>
  <si>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</si>
  <si>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</si>
  <si>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</si>
  <si>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</si>
  <si>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</si>
  <si>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</si>
  <si>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</si>
  <si>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</si>
  <si>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</si>
  <si>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</si>
  <si>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</si>
  <si>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</si>
  <si>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</si>
  <si>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</si>
  <si>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</si>
  <si>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</si>
  <si>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</si>
  <si>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</si>
  <si>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</si>
  <si>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</si>
  <si>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</si>
  <si>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</si>
  <si>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</si>
  <si>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</si>
  <si>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</si>
  <si>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</si>
  <si>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</si>
  <si>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</si>
  <si>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</si>
  <si>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</si>
  <si>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</si>
  <si>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</si>
  <si>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</si>
  <si>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</si>
  <si>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</si>
  <si>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</si>
  <si>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</si>
  <si>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</si>
  <si>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</si>
  <si>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</si>
  <si>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</si>
  <si>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</si>
  <si>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</si>
  <si>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</si>
  <si>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</si>
  <si>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</si>
  <si>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</si>
  <si>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</si>
  <si>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</si>
  <si>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</si>
  <si>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</si>
  <si>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</si>
  <si>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</si>
  <si>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</si>
  <si>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</si>
  <si>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</si>
  <si>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</si>
  <si>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</si>
  <si>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</si>
  <si>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</si>
  <si>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</si>
  <si>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</si>
  <si>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</si>
  <si>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</si>
  <si>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</si>
  <si>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</si>
  <si>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</si>
  <si>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</si>
  <si>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</si>
  <si>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</si>
  <si>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</si>
  <si>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</si>
  <si>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</si>
  <si>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</si>
  <si>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</si>
  <si>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</si>
  <si>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</si>
  <si>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</si>
  <si>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</si>
  <si>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</si>
  <si>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</si>
  <si>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</si>
  <si>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</si>
  <si>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</si>
  <si>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</si>
  <si>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</si>
  <si>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</si>
  <si>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</si>
  <si>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</si>
  <si>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</si>
  <si>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</si>
  <si>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</si>
  <si>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</si>
  <si>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</si>
  <si>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</si>
  <si>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</si>
  <si>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</si>
  <si>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</si>
  <si>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</si>
  <si>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</si>
  <si>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</si>
  <si>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</si>
  <si>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</si>
  <si>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</si>
  <si>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</si>
  <si>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</si>
  <si>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</si>
  <si>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</si>
  <si>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</si>
  <si>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</si>
  <si>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</si>
  <si>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</si>
  <si>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</si>
  <si>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</si>
  <si>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</si>
  <si>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</si>
  <si>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</si>
  <si>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</si>
  <si>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</si>
  <si>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</si>
  <si>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</si>
  <si>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</si>
  <si>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</si>
  <si>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</si>
  <si>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</si>
  <si>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</si>
  <si>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</si>
  <si>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</si>
  <si>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</si>
  <si>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</si>
  <si>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</si>
  <si>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</si>
  <si>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</si>
  <si>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</si>
  <si>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</si>
  <si>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</si>
  <si>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</si>
  <si>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</si>
  <si>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</si>
  <si>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</si>
  <si>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</si>
  <si>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</si>
  <si>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</si>
  <si>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</si>
  <si>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</si>
  <si>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</si>
  <si>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</si>
  <si>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</si>
  <si>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</si>
  <si>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</si>
  <si>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</si>
  <si>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</si>
  <si>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</si>
  <si>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</si>
  <si>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</si>
  <si>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</si>
  <si>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</si>
  <si>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</si>
  <si>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</si>
  <si>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</si>
  <si>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</si>
  <si>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</si>
  <si>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</si>
  <si>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</si>
  <si>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</si>
  <si>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</si>
  <si>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</si>
  <si>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</si>
  <si>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</si>
  <si>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</si>
  <si>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</si>
  <si>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</si>
  <si>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</si>
  <si>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</si>
  <si>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</si>
  <si>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</si>
  <si>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</si>
  <si>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</si>
  <si>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</si>
  <si>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</si>
  <si>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</si>
  <si>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</si>
  <si>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</si>
  <si>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</si>
  <si>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</si>
  <si>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</si>
  <si>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</si>
  <si>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</si>
  <si>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</si>
  <si>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</si>
  <si>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</si>
  <si>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</si>
  <si>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</si>
  <si>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</si>
  <si>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</si>
  <si>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</si>
  <si>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</si>
  <si>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</si>
  <si>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</si>
  <si>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</si>
  <si>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</si>
  <si>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</si>
  <si>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</si>
  <si>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</si>
  <si>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</si>
  <si>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</si>
  <si>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</si>
  <si>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</si>
  <si>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</si>
  <si>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</si>
  <si>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</si>
  <si>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</si>
  <si>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</si>
  <si>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</si>
  <si>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</si>
  <si>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</si>
  <si>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</si>
  <si>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</si>
  <si>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</si>
  <si>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</si>
  <si>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</si>
  <si>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</si>
  <si>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</si>
  <si>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</si>
  <si>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</si>
  <si>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</si>
  <si>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</si>
  <si>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</si>
  <si>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</si>
  <si>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</si>
  <si>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</si>
  <si>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</si>
  <si>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</si>
  <si>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</si>
  <si>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</si>
  <si>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</si>
  <si>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</si>
  <si>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</si>
  <si>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</si>
  <si>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</si>
  <si>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</si>
  <si>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</si>
  <si>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</si>
  <si>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</si>
  <si>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</si>
  <si>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</si>
  <si>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</si>
  <si>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</si>
  <si>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</si>
  <si>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</si>
  <si>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</si>
  <si>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</si>
  <si>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</si>
  <si>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</si>
  <si>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</si>
  <si>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</si>
  <si>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</si>
  <si>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</si>
  <si>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</si>
  <si>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</si>
  <si>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</si>
  <si>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</si>
  <si>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</si>
  <si>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</si>
  <si>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</si>
  <si>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</si>
  <si>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</si>
  <si>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</si>
  <si>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</si>
  <si>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</si>
  <si>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</si>
  <si>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</si>
  <si>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</si>
  <si>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</si>
  <si>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</si>
  <si>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</si>
  <si>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</si>
  <si>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</si>
  <si>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</si>
  <si>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</si>
  <si>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</si>
  <si>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</si>
  <si>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</si>
  <si>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</si>
  <si>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</si>
  <si>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</si>
  <si>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</si>
  <si>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</si>
  <si>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</si>
  <si>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</si>
  <si>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</si>
  <si>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</si>
  <si>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</si>
  <si>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</si>
  <si>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</si>
  <si>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</si>
  <si>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</si>
  <si>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</si>
  <si>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</si>
  <si>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</si>
  <si>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</si>
  <si>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</si>
  <si>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</si>
  <si>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</si>
  <si>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</si>
  <si>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</si>
  <si>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</si>
  <si>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</si>
  <si>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</si>
  <si>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</si>
  <si>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</si>
  <si>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</si>
  <si>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</si>
  <si>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</si>
  <si>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</si>
  <si>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</si>
  <si>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</si>
  <si>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</si>
  <si>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</si>
  <si>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</si>
  <si>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</si>
  <si>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</si>
  <si>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</si>
  <si>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</si>
  <si>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</si>
  <si>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</si>
  <si>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</si>
  <si>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</si>
  <si>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</si>
  <si>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</si>
  <si>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</si>
  <si>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</si>
  <si>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</si>
  <si>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</si>
  <si>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</si>
  <si>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</si>
  <si>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</si>
  <si>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</si>
  <si>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</si>
  <si>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</si>
  <si>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</si>
  <si>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</si>
  <si>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</si>
  <si>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</si>
  <si>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</si>
  <si>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</si>
  <si>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</si>
  <si>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</si>
  <si>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</si>
  <si>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</si>
  <si>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</si>
  <si>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</si>
  <si>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</si>
  <si>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</si>
  <si>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</si>
  <si>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</si>
  <si>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</si>
  <si>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</si>
  <si>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</si>
  <si>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</si>
  <si>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</si>
  <si>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</si>
  <si>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</si>
  <si>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</si>
  <si>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</si>
  <si>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</si>
  <si>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</si>
  <si>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</si>
  <si>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</si>
  <si>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</si>
  <si>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</si>
  <si>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</si>
  <si>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</si>
  <si>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</si>
  <si>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</si>
  <si>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</si>
  <si>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</si>
  <si>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</si>
  <si>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</si>
  <si>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</si>
  <si>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</si>
  <si>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</si>
  <si>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</si>
  <si>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</si>
  <si>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</si>
  <si>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</si>
  <si>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</si>
  <si>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</si>
  <si>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</si>
  <si>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</si>
  <si>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</si>
  <si>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</si>
  <si>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</si>
  <si>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</si>
  <si>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</si>
  <si>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</si>
  <si>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</si>
  <si>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</si>
  <si>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</si>
  <si>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</si>
  <si>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</si>
  <si>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</si>
  <si>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</si>
  <si>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</si>
  <si>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</si>
  <si>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</si>
  <si>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</si>
  <si>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</si>
  <si>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</si>
  <si>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</si>
  <si>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</si>
  <si>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</si>
  <si>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</si>
  <si>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</si>
  <si>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</si>
  <si>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</si>
  <si>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</si>
  <si>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</si>
  <si>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</si>
  <si>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</si>
  <si>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</si>
  <si>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</si>
  <si>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</si>
  <si>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</si>
  <si>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</si>
  <si>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</si>
  <si>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</si>
  <si>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</si>
  <si>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</si>
  <si>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</si>
  <si>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</si>
  <si>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</si>
  <si>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</si>
  <si>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</si>
  <si>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</si>
  <si>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</si>
  <si>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</si>
  <si>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</si>
  <si>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</si>
  <si>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</si>
  <si>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</si>
  <si>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</si>
  <si>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</si>
  <si>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</si>
  <si>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</si>
  <si>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</si>
  <si>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</si>
  <si>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</si>
  <si>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</si>
  <si>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</si>
  <si>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</si>
  <si>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</si>
  <si>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</si>
  <si>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</si>
  <si>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</si>
  <si>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</si>
  <si>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</si>
  <si>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</si>
  <si>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</si>
  <si>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</si>
  <si>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</si>
  <si>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</si>
  <si>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</si>
  <si>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</si>
  <si>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</si>
  <si>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</si>
  <si>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</si>
  <si>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</si>
  <si>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</si>
  <si>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</si>
  <si>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</si>
  <si>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</si>
  <si>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</si>
  <si>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</si>
  <si>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</si>
  <si>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</si>
  <si>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</si>
  <si>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</si>
  <si>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</si>
  <si>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</si>
  <si>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</si>
  <si>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</si>
  <si>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</si>
  <si>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</si>
  <si>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</si>
  <si>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</si>
  <si>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</si>
  <si>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</si>
  <si>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</si>
  <si>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</si>
  <si>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</si>
  <si>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</si>
  <si>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</si>
  <si>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</si>
  <si>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</si>
  <si>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</si>
  <si>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</si>
  <si>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</si>
  <si>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</si>
  <si>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</si>
  <si>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</si>
  <si>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</si>
  <si>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</si>
  <si>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</si>
  <si>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</si>
  <si>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</si>
  <si>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</si>
  <si>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</si>
  <si>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</si>
  <si>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</si>
  <si>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</si>
  <si>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</si>
  <si>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</si>
  <si>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</si>
  <si>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</si>
  <si>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</si>
  <si>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</si>
  <si>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</si>
  <si>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</si>
  <si>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</si>
  <si>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</si>
  <si>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</si>
  <si>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</si>
  <si>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</si>
  <si>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</si>
  <si>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</si>
  <si>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</si>
  <si>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</si>
  <si>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</si>
  <si>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</si>
  <si>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</si>
  <si>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</si>
  <si>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</si>
  <si>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</si>
  <si>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</si>
  <si>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</si>
  <si>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</si>
  <si>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</si>
  <si>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</si>
  <si>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</si>
  <si>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</si>
  <si>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</si>
  <si>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</si>
  <si>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</si>
  <si>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</si>
  <si>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</si>
  <si>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</si>
  <si>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</si>
  <si>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</si>
  <si>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</si>
  <si>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</si>
  <si>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</si>
  <si>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</si>
  <si>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</si>
  <si>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</si>
  <si>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</si>
  <si>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</si>
  <si>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</si>
  <si>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</si>
  <si>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</si>
  <si>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</si>
  <si>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</si>
  <si>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</si>
  <si>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</si>
  <si>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</si>
  <si>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</si>
  <si>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</si>
  <si>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</si>
  <si>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</si>
  <si>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</si>
  <si>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</si>
  <si>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</si>
  <si>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</si>
  <si>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</si>
  <si>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</si>
  <si>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</si>
  <si>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</si>
  <si>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</si>
  <si>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</si>
  <si>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</si>
  <si>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</si>
  <si>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</si>
  <si>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</si>
  <si>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</si>
  <si>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</si>
  <si>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</si>
  <si>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</si>
  <si>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</si>
  <si>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</si>
  <si>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</si>
  <si>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</si>
  <si>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</si>
  <si>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</si>
  <si>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</si>
  <si>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</si>
  <si>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</si>
  <si>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</si>
  <si>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</si>
  <si>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</si>
  <si>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</si>
  <si>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</si>
  <si>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</si>
  <si>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</si>
  <si>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</si>
  <si>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</si>
  <si>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</si>
  <si>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</si>
  <si>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</si>
  <si>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</si>
  <si>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</si>
  <si>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</si>
  <si>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</si>
  <si>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</si>
  <si>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</si>
  <si>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</si>
  <si>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</si>
  <si>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</si>
  <si>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</si>
  <si>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</si>
  <si>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</si>
  <si>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</si>
  <si>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</si>
  <si>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</si>
  <si>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</si>
  <si>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</si>
  <si>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</si>
  <si>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</si>
  <si>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</si>
  <si>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</si>
  <si>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</si>
  <si>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</si>
  <si>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</si>
  <si>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</si>
  <si>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</si>
  <si>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</si>
  <si>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</si>
  <si>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</si>
  <si>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</si>
  <si>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</si>
  <si>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</si>
  <si>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</si>
  <si>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</si>
  <si>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</si>
  <si>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</si>
  <si>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</si>
  <si>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</si>
  <si>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</si>
  <si>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</si>
  <si>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</si>
  <si>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</si>
  <si>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</si>
  <si>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</si>
  <si>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</si>
  <si>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</si>
  <si>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</si>
  <si>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</si>
  <si>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</si>
  <si>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</si>
  <si>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</si>
  <si>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</si>
  <si>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</si>
  <si>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</si>
  <si>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</si>
  <si>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</si>
  <si>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</si>
  <si>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</si>
  <si>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</si>
  <si>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</si>
  <si>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</si>
  <si>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</si>
  <si>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</si>
  <si>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</si>
  <si>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</si>
  <si>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</si>
  <si>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</si>
  <si>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</si>
  <si>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</si>
  <si>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</si>
  <si>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</si>
  <si>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</si>
  <si>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</si>
  <si>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</si>
  <si>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</si>
  <si>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</si>
  <si>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</si>
  <si>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</si>
  <si>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</si>
  <si>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</si>
  <si>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</si>
  <si>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</si>
  <si>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</si>
  <si>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</si>
  <si>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</si>
  <si>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</si>
  <si>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</si>
  <si>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</si>
  <si>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</si>
  <si>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</si>
  <si>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</si>
  <si>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</si>
  <si>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</si>
  <si>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</si>
  <si>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</si>
  <si>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</si>
  <si>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</si>
  <si>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</si>
  <si>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</si>
  <si>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</si>
  <si>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</si>
  <si>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</si>
  <si>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</si>
  <si>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</si>
  <si>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</si>
  <si>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</si>
  <si>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</si>
  <si>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</si>
  <si>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</si>
  <si>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</si>
  <si>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</si>
  <si>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</si>
  <si>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</si>
  <si>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</si>
  <si>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</si>
  <si>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</si>
  <si>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</si>
  <si>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</si>
  <si>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</si>
  <si>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</si>
  <si>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</si>
  <si>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</si>
  <si>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</si>
  <si>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</si>
  <si>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</si>
  <si>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</si>
  <si>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</si>
  <si>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</si>
  <si>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</si>
  <si>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</si>
  <si>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</si>
  <si>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</si>
  <si>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</si>
  <si>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</si>
  <si>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</si>
  <si>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</si>
  <si>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</si>
  <si>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</si>
  <si>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</si>
  <si>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</si>
  <si>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</si>
  <si>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</si>
  <si>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</si>
  <si>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</si>
  <si>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</si>
  <si>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</si>
  <si>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</si>
  <si>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</si>
  <si>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</si>
  <si>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</si>
  <si>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</si>
  <si>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</si>
  <si>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</si>
  <si>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</si>
  <si>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</si>
  <si>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</si>
  <si>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</si>
  <si>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</si>
  <si>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</si>
  <si>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</si>
  <si>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</si>
  <si>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</si>
  <si>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</si>
  <si>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</si>
  <si>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</si>
  <si>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</si>
  <si>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</si>
  <si>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</si>
  <si>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</si>
  <si>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</si>
  <si>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</si>
  <si>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</si>
  <si>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</si>
  <si>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</si>
  <si>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</si>
  <si>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</si>
  <si>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</si>
  <si>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</si>
  <si>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</si>
  <si>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</si>
  <si>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</si>
  <si>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</si>
  <si>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</si>
  <si>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</si>
  <si>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</si>
  <si>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</si>
  <si>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</si>
  <si>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</si>
  <si>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</si>
  <si>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</si>
  <si>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</si>
  <si>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</si>
  <si>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</si>
  <si>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</si>
  <si>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</si>
  <si>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</si>
  <si>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</si>
  <si>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</si>
  <si>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</si>
  <si>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</si>
  <si>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</si>
  <si>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</si>
  <si>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</si>
  <si>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</si>
  <si>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</si>
  <si>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</si>
  <si>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</si>
  <si>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</si>
  <si>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</si>
  <si>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</si>
  <si>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</si>
  <si>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</si>
  <si>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</si>
  <si>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</si>
  <si>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</si>
  <si>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</si>
  <si>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</si>
  <si>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</si>
  <si>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</si>
  <si>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</si>
  <si>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</si>
  <si>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</si>
  <si>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</si>
  <si>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</si>
  <si>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</si>
  <si>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</si>
  <si>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</si>
  <si>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</si>
  <si>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</si>
  <si>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</si>
  <si>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</si>
  <si>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</si>
  <si>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</si>
  <si>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</si>
  <si>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</si>
  <si>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</si>
  <si>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</si>
  <si>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</si>
  <si>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</si>
  <si>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</si>
  <si>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</si>
  <si>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</si>
  <si>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</si>
  <si>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</si>
  <si>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</si>
  <si>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</si>
  <si>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</si>
  <si>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</si>
  <si>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</si>
  <si>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</si>
  <si>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</si>
  <si>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</si>
  <si>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</si>
  <si>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</si>
  <si>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</si>
  <si>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</si>
  <si>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</si>
  <si>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</si>
  <si>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</si>
  <si>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</si>
  <si>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</si>
  <si>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</si>
  <si>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</si>
  <si>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</si>
  <si>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</si>
  <si>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</si>
  <si>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</si>
  <si>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</si>
  <si>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</si>
  <si>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</si>
  <si>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</si>
  <si>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</si>
  <si>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</si>
  <si>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</si>
  <si>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</si>
  <si>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</si>
  <si>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</si>
  <si>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</si>
  <si>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</si>
  <si>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</si>
  <si>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</si>
  <si>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</si>
  <si>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</si>
  <si>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</si>
  <si>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</si>
  <si>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</si>
  <si>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</si>
  <si>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</si>
  <si>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</si>
  <si>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</si>
  <si>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</si>
  <si>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</si>
  <si>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</si>
  <si>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</si>
  <si>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</si>
  <si>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</si>
  <si>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</si>
  <si>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</si>
  <si>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</si>
  <si>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</si>
  <si>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</si>
  <si>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</si>
  <si>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</si>
  <si>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</si>
  <si>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</si>
  <si>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</si>
  <si>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</si>
  <si>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</si>
  <si>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</si>
  <si>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</si>
  <si>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</si>
  <si>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</si>
  <si>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</si>
  <si>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</si>
  <si>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</si>
  <si>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</si>
  <si>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</si>
  <si>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</si>
  <si>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</si>
  <si>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</si>
  <si>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</si>
  <si>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</si>
  <si>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</si>
  <si>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</si>
  <si>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</si>
  <si>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</si>
  <si>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</si>
  <si>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</si>
  <si>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</si>
  <si>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</si>
  <si>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</si>
  <si>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</si>
  <si>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</si>
  <si>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</si>
  <si>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</si>
  <si>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</si>
  <si>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</si>
  <si>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</si>
  <si>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</si>
  <si>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</si>
  <si>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</si>
  <si>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</si>
  <si>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</si>
  <si>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</si>
  <si>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</si>
  <si>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</si>
  <si>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</si>
  <si>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</si>
  <si>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</si>
  <si>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</si>
  <si>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</si>
  <si>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</si>
  <si>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</si>
  <si>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</si>
  <si>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</si>
  <si>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</si>
  <si>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</si>
  <si>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</si>
  <si>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</si>
  <si>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</si>
  <si>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</si>
  <si>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</si>
  <si>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</si>
  <si>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</si>
  <si>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</si>
  <si>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</si>
  <si>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</si>
  <si>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</si>
  <si>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</si>
  <si>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</si>
  <si>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</si>
  <si>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</si>
  <si>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</si>
  <si>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</si>
  <si>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</si>
  <si>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</si>
  <si>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</si>
  <si>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</si>
  <si>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</si>
  <si>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</si>
  <si>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</si>
  <si>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</si>
  <si>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</si>
  <si>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</si>
  <si>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</si>
  <si>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</si>
  <si>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</si>
  <si>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</si>
  <si>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</si>
  <si>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</si>
  <si>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</si>
  <si>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</si>
  <si>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</si>
  <si>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</si>
  <si>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</si>
  <si>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</si>
  <si>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</si>
  <si>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</si>
  <si>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</si>
  <si>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</si>
  <si>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</si>
  <si>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</si>
  <si>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</si>
  <si>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</si>
  <si>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</si>
  <si>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</si>
  <si>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</si>
  <si>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</si>
  <si>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</si>
  <si>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</si>
  <si>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</si>
  <si>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</si>
  <si>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</si>
  <si>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</si>
  <si>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</si>
  <si>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</si>
  <si>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</si>
  <si>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</si>
  <si>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</si>
  <si>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</si>
  <si>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</si>
  <si>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</si>
  <si>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</si>
  <si>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</si>
  <si>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</si>
  <si>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</si>
  <si>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</si>
  <si>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</si>
  <si>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</si>
  <si>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</si>
  <si>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</si>
  <si>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</si>
  <si>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</si>
  <si>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</si>
  <si>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</si>
  <si>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</si>
  <si>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</si>
  <si>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</si>
  <si>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</si>
  <si>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</si>
  <si>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</si>
  <si>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</si>
  <si>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</si>
  <si>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</si>
  <si>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</si>
  <si>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</si>
  <si>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</si>
  <si>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</si>
  <si>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</si>
  <si>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</si>
  <si>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</si>
  <si>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</si>
  <si>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</si>
  <si>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</si>
  <si>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</si>
  <si>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</si>
  <si>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</si>
  <si>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</si>
  <si>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</si>
  <si>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</si>
  <si>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</si>
  <si>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</si>
  <si>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</si>
  <si>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</si>
  <si>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</si>
  <si>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</si>
  <si>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</si>
  <si>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</si>
  <si>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</si>
  <si>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</si>
  <si>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</si>
  <si>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</si>
  <si>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</si>
  <si>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</si>
  <si>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</si>
  <si>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</si>
  <si>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</si>
  <si>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</si>
  <si>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</si>
  <si>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</si>
  <si>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</si>
  <si>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</si>
  <si>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</si>
  <si>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</si>
  <si>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</si>
  <si>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</si>
  <si>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</si>
  <si>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</si>
  <si>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</si>
  <si>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</si>
  <si>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</si>
  <si>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</si>
  <si>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</si>
  <si>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</si>
  <si>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</si>
  <si>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</si>
  <si>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</si>
  <si>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</si>
  <si>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</si>
  <si>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</si>
  <si>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</si>
  <si>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</si>
  <si>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</si>
  <si>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</si>
  <si>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</si>
  <si>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</si>
  <si>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</si>
  <si>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</si>
  <si>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</si>
  <si>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</si>
  <si>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</si>
  <si>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</si>
  <si>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</si>
  <si>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</si>
  <si>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</si>
  <si>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</si>
  <si>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</si>
  <si>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</si>
  <si>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</si>
  <si>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</si>
  <si>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</si>
  <si>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</si>
  <si>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</si>
  <si>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</si>
  <si>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</si>
  <si>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</si>
  <si>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</si>
  <si>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</si>
  <si>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</si>
  <si>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</si>
  <si>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</si>
  <si>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</si>
  <si>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</si>
  <si>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</si>
  <si>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</si>
  <si>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</si>
  <si>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</si>
  <si>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</si>
  <si>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</si>
  <si>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</si>
  <si>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</si>
  <si>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</si>
  <si>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</si>
  <si>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</si>
  <si>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</si>
  <si>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</si>
  <si>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</si>
  <si>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</si>
  <si>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</si>
  <si>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</si>
  <si>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</si>
  <si>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</si>
  <si>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</si>
  <si>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</si>
  <si>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</si>
  <si>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</si>
  <si>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</si>
  <si>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</si>
  <si>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</si>
  <si>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</si>
  <si>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</si>
  <si>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</si>
  <si>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</si>
  <si>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</si>
  <si>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</si>
  <si>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</si>
  <si>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</si>
  <si>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</si>
  <si>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</si>
  <si>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</si>
  <si>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</si>
  <si>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</si>
  <si>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</si>
  <si>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</si>
  <si>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</si>
  <si>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</si>
  <si>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</si>
  <si>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</si>
  <si>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</si>
  <si>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</si>
  <si>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</si>
  <si>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</si>
  <si>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</si>
  <si>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</si>
  <si>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</si>
  <si>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</si>
  <si>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</si>
  <si>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</si>
  <si>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</si>
  <si>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</si>
  <si>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</si>
  <si>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</si>
  <si>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</si>
  <si>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</si>
  <si>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</si>
  <si>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</si>
  <si>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</si>
  <si>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</si>
  <si>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</si>
  <si>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</si>
  <si>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</si>
  <si>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</si>
  <si>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</si>
  <si>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</si>
  <si>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</si>
  <si>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</si>
  <si>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</si>
  <si>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</si>
  <si>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</si>
  <si>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</si>
  <si>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</si>
  <si>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</si>
  <si>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</si>
  <si>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</si>
  <si>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</si>
  <si>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</si>
  <si>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</si>
  <si>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</si>
  <si>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</si>
  <si>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</si>
  <si>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</si>
  <si>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</si>
  <si>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</si>
  <si>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</si>
  <si>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</si>
  <si>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</si>
  <si>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</si>
  <si>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</si>
  <si>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</si>
  <si>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</si>
  <si>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</si>
  <si>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</si>
  <si>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</si>
  <si>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</si>
  <si>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</si>
  <si>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</si>
  <si>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</si>
  <si>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</si>
  <si>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</si>
  <si>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</si>
  <si>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</si>
  <si>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</si>
  <si>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</si>
  <si>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</si>
  <si>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</si>
  <si>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</si>
  <si>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</si>
  <si>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</si>
  <si>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</si>
  <si>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</si>
  <si>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</si>
  <si>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</si>
  <si>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</si>
  <si>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</si>
  <si>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</si>
  <si>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</si>
  <si>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</si>
  <si>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</si>
  <si>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</si>
  <si>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</si>
  <si>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</si>
  <si>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</si>
  <si>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</si>
  <si>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</si>
  <si>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</si>
  <si>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</si>
  <si>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</si>
  <si>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</si>
  <si>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</si>
  <si>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</si>
  <si>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</si>
  <si>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</si>
  <si>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</si>
  <si>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</si>
  <si>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</si>
  <si>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</si>
  <si>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</si>
  <si>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</si>
  <si>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</si>
  <si>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</si>
  <si>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</si>
  <si>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</si>
  <si>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</si>
  <si>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</si>
  <si>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</si>
  <si>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</si>
  <si>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</si>
  <si>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</si>
  <si>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</si>
  <si>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</si>
  <si>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</si>
  <si>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</si>
  <si>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</si>
  <si>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</si>
  <si>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</si>
  <si>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</si>
  <si>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</si>
  <si>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</si>
  <si>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</si>
  <si>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</si>
  <si>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</si>
  <si>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</si>
  <si>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</si>
  <si>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</si>
  <si>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</si>
  <si>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</si>
  <si>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</si>
  <si>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</si>
  <si>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</si>
  <si>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</si>
  <si>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</si>
  <si>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</si>
  <si>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</si>
  <si>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</si>
  <si>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</si>
  <si>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</si>
  <si>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</si>
  <si>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</si>
  <si>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</si>
  <si>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</si>
  <si>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</si>
  <si>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</si>
  <si>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</si>
  <si>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</si>
  <si>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</si>
  <si>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</si>
  <si>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</si>
  <si>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</si>
  <si>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</si>
  <si>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</si>
  <si>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</si>
  <si>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</si>
  <si>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</si>
  <si>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</si>
  <si>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</si>
  <si>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</si>
  <si>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</si>
  <si>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</si>
  <si>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</si>
  <si>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</si>
  <si>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</si>
  <si>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</si>
  <si>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</si>
  <si>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</si>
  <si>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</si>
  <si>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</si>
  <si>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</si>
  <si>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</si>
  <si>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</si>
  <si>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</si>
  <si>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</si>
  <si>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</si>
  <si>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</si>
  <si>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</si>
  <si>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</si>
  <si>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</si>
  <si>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</si>
  <si>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</si>
  <si>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</si>
  <si>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</si>
  <si>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</si>
  <si>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</si>
  <si>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</si>
  <si>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</si>
  <si>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</si>
  <si>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</si>
  <si>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</si>
  <si>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</si>
  <si>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</si>
  <si>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</si>
  <si>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</si>
  <si>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</si>
  <si>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</si>
  <si>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</si>
  <si>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</si>
  <si>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</si>
  <si>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</si>
  <si>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</si>
  <si>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</si>
  <si>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</si>
  <si>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</si>
  <si>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</si>
  <si>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</si>
  <si>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</si>
  <si>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</si>
  <si>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</si>
  <si>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</si>
  <si>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</si>
  <si>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</si>
  <si>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</si>
  <si>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</si>
  <si>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</si>
  <si>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</si>
  <si>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</si>
  <si>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</si>
  <si>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</si>
  <si>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</si>
  <si>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</si>
  <si>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</si>
  <si>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</si>
  <si>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</si>
  <si>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</si>
  <si>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</si>
  <si>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</si>
  <si>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</si>
  <si>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</si>
  <si>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</si>
  <si>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</si>
  <si>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</si>
  <si>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</si>
  <si>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</si>
  <si>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</si>
  <si>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</si>
  <si>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</si>
  <si>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</si>
  <si>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</si>
  <si>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</si>
  <si>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</si>
  <si>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</si>
  <si>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</si>
  <si>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</si>
  <si>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</si>
  <si>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</si>
  <si>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</si>
  <si>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</si>
  <si>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</si>
  <si>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</si>
  <si>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</si>
  <si>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</si>
  <si>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</si>
  <si>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</si>
  <si>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</si>
  <si>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</si>
  <si>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</si>
  <si>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</si>
  <si>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</si>
  <si>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</si>
  <si>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</si>
  <si>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</si>
  <si>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</si>
  <si>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</si>
  <si>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</si>
  <si>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</si>
  <si>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</si>
  <si>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</si>
  <si>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</si>
  <si>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</si>
  <si>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</si>
  <si>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</si>
  <si>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</si>
  <si>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</si>
  <si>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</si>
  <si>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</si>
  <si>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</si>
  <si>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</si>
  <si>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</si>
  <si>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</si>
  <si>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</si>
  <si>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</si>
  <si>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</si>
  <si>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</si>
  <si>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</si>
  <si>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</si>
  <si>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</si>
  <si>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</si>
  <si>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</si>
  <si>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</si>
  <si>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</si>
  <si>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</si>
  <si>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</si>
  <si>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</si>
  <si>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</si>
  <si>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</si>
  <si>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</si>
  <si>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</si>
  <si>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</si>
  <si>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</si>
  <si>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</si>
  <si>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</si>
  <si>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</si>
  <si>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</si>
  <si>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</si>
  <si>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</si>
  <si>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</si>
  <si>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</si>
  <si>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</si>
  <si>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</si>
  <si>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</si>
  <si>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</si>
  <si>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</si>
  <si>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</si>
  <si>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</si>
  <si>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</si>
  <si>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</si>
  <si>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</si>
  <si>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</si>
  <si>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</si>
  <si>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</si>
  <si>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</si>
  <si>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</si>
  <si>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</si>
  <si>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</si>
  <si>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</si>
  <si>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</si>
  <si>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</si>
  <si>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</si>
  <si>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</si>
  <si>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</si>
  <si>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</si>
  <si>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</si>
  <si>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</si>
  <si>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</si>
  <si>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</si>
  <si>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</si>
  <si>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</si>
  <si>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</si>
  <si>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</si>
  <si>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</si>
  <si>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</si>
  <si>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</si>
  <si>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</si>
  <si>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</si>
  <si>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</si>
  <si>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</si>
  <si>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</si>
  <si>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</si>
  <si>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</si>
  <si>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</si>
  <si>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</si>
  <si>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</si>
  <si>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</si>
  <si>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</si>
  <si>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</si>
  <si>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</si>
  <si>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</si>
  <si>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</si>
  <si>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</si>
  <si>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</si>
  <si>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</si>
  <si>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</si>
  <si>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</si>
  <si>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</si>
  <si>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</si>
  <si>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</si>
  <si>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</si>
  <si>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</si>
  <si>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</si>
  <si>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</si>
  <si>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</si>
  <si>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</si>
  <si>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</si>
  <si>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</si>
  <si>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</si>
  <si>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</si>
  <si>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</si>
  <si>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</si>
  <si>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</si>
  <si>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</si>
  <si>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</si>
  <si>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</si>
  <si>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</si>
  <si>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</si>
  <si>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</si>
  <si>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</si>
  <si>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</si>
  <si>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</si>
  <si>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</si>
  <si>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</si>
  <si>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</si>
  <si>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</si>
  <si>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</si>
  <si>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</si>
  <si>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</si>
  <si>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</si>
  <si>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</si>
  <si>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</si>
  <si>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</si>
  <si>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</si>
  <si>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</si>
  <si>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</si>
  <si>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</si>
  <si>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</si>
  <si>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</si>
  <si>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</si>
  <si>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</si>
  <si>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</si>
  <si>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</si>
  <si>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</si>
  <si>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</si>
  <si>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</si>
  <si>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</si>
  <si>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</si>
  <si>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</si>
  <si>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</si>
  <si>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</si>
  <si>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</si>
  <si>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</si>
  <si>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</si>
  <si>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</si>
  <si>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</si>
  <si>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</si>
  <si>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</si>
  <si>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</si>
  <si>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</si>
  <si>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</si>
  <si>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</si>
  <si>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</si>
  <si>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</si>
  <si>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</si>
  <si>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</si>
  <si>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</si>
  <si>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</si>
  <si>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</si>
  <si>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</si>
  <si>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</si>
  <si>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</si>
  <si>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</si>
  <si>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</si>
  <si>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</si>
  <si>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</si>
  <si>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</si>
  <si>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</si>
  <si>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</si>
  <si>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</si>
  <si>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</si>
  <si>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</si>
  <si>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</si>
  <si>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</si>
  <si>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</si>
  <si>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</si>
  <si>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</si>
  <si>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</si>
  <si>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</si>
  <si>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</si>
  <si>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</si>
  <si>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</si>
  <si>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</si>
  <si>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</si>
  <si>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</si>
  <si>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</si>
  <si>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</si>
  <si>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</si>
  <si>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</si>
  <si>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</si>
  <si>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</si>
  <si>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</si>
  <si>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</si>
  <si>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</si>
  <si>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</si>
  <si>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</si>
  <si>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</si>
  <si>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</si>
  <si>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</si>
  <si>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</si>
  <si>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</si>
  <si>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</si>
  <si>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</si>
  <si>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</si>
  <si>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</si>
  <si>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</si>
  <si>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</si>
  <si>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</si>
  <si>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</si>
  <si>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</si>
  <si>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</si>
  <si>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</si>
  <si>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</si>
  <si>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</si>
  <si>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</si>
  <si>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</si>
  <si>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</si>
  <si>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</si>
  <si>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</si>
  <si>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</si>
  <si>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</si>
  <si>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</si>
  <si>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</si>
  <si>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</si>
  <si>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</si>
  <si>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</si>
  <si>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</si>
  <si>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</si>
  <si>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</si>
  <si>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</si>
  <si>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</si>
  <si>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</si>
  <si>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</si>
  <si>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</si>
  <si>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</si>
  <si>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</si>
  <si>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</si>
  <si>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</si>
  <si>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</si>
  <si>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</si>
  <si>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</si>
  <si>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</si>
  <si>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</si>
  <si>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</si>
  <si>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</si>
  <si>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</si>
  <si>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</si>
  <si>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</si>
  <si>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</si>
  <si>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</si>
  <si>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</si>
  <si>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</si>
  <si>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</si>
  <si>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</si>
  <si>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</si>
  <si>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</si>
  <si>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</si>
  <si>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</si>
  <si>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</si>
  <si>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</si>
  <si>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</si>
  <si>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</si>
  <si>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</si>
  <si>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</si>
  <si>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</si>
  <si>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</si>
  <si>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</si>
  <si>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</si>
  <si>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</si>
  <si>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</si>
  <si>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</si>
  <si>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</si>
  <si>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</si>
  <si>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</si>
  <si>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</si>
  <si>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</si>
  <si>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</si>
  <si>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</si>
  <si>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</si>
  <si>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</si>
  <si>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</si>
  <si>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</si>
  <si>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</si>
  <si>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</si>
  <si>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</si>
  <si>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</si>
  <si>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</si>
  <si>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</si>
  <si>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</si>
  <si>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</si>
  <si>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</si>
  <si>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</si>
  <si>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</si>
  <si>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</si>
  <si>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</si>
  <si>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</si>
  <si>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</si>
  <si>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</si>
  <si>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</si>
  <si>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</si>
  <si>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</si>
  <si>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</si>
  <si>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</si>
  <si>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</si>
  <si>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</si>
  <si>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</si>
  <si>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</si>
  <si>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</si>
  <si>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</si>
  <si>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</si>
  <si>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</si>
  <si>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</si>
  <si>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</si>
  <si>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</si>
  <si>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</si>
  <si>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</si>
  <si>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</si>
  <si>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</si>
  <si>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</si>
  <si>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</si>
  <si>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</si>
  <si>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</si>
  <si>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</si>
  <si>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</si>
  <si>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</si>
  <si>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</si>
  <si>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</si>
  <si>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</si>
  <si>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</si>
  <si>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</si>
  <si>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</si>
  <si>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</si>
  <si>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</si>
  <si>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</si>
  <si>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</si>
  <si>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</si>
  <si>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</si>
  <si>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</si>
  <si>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</si>
  <si>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</si>
  <si>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</si>
  <si>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</si>
  <si>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</si>
  <si>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</si>
  <si>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</si>
  <si>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</si>
  <si>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</si>
  <si>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</si>
  <si>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</si>
  <si>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</si>
  <si>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</si>
  <si>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</si>
  <si>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</si>
  <si>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</si>
  <si>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</si>
  <si>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</si>
  <si>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</si>
  <si>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</si>
  <si>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</si>
  <si>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</si>
  <si>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</si>
  <si>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</si>
  <si>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</si>
  <si>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</si>
  <si>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</si>
  <si>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</si>
  <si>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</si>
  <si>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</si>
  <si>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</si>
  <si>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</si>
  <si>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</si>
  <si>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</si>
  <si>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</si>
  <si>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</si>
  <si>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</si>
  <si>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</si>
  <si>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</si>
  <si>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</si>
  <si>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</si>
  <si>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</si>
  <si>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</si>
  <si>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</si>
  <si>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</si>
  <si>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</si>
  <si>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</si>
  <si>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</si>
  <si>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</si>
  <si>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</si>
  <si>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</si>
  <si>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</si>
  <si>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</si>
  <si>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</si>
  <si>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</si>
  <si>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</si>
  <si>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</si>
  <si>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</si>
  <si>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</si>
  <si>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</si>
  <si>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</si>
  <si>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</si>
  <si>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</si>
  <si>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</si>
  <si>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</si>
  <si>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</si>
  <si>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</si>
  <si>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</si>
  <si>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</si>
  <si>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</si>
  <si>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</si>
  <si>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</si>
  <si>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</si>
  <si>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</si>
  <si>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</si>
  <si>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</si>
  <si>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</si>
  <si>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</si>
  <si>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</si>
  <si>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</si>
  <si>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</si>
  <si>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</si>
  <si>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</si>
  <si>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</si>
  <si>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</si>
  <si>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</si>
  <si>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</si>
  <si>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</si>
  <si>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</si>
  <si>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</si>
  <si>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</si>
  <si>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</si>
  <si>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</si>
  <si>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</si>
  <si>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</si>
  <si>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</si>
  <si>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</si>
  <si>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</si>
  <si>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</si>
  <si>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</si>
  <si>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</si>
  <si>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</si>
  <si>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</si>
  <si>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</si>
  <si>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</si>
  <si>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</si>
  <si>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</si>
  <si>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</si>
  <si>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</si>
  <si>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</si>
  <si>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</si>
  <si>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</si>
  <si>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</si>
  <si>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</si>
  <si>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</si>
  <si>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</si>
  <si>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</si>
  <si>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</si>
  <si>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</si>
  <si>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</si>
  <si>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</si>
  <si>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</si>
  <si>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</si>
  <si>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</si>
  <si>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</si>
  <si>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</si>
  <si>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</si>
  <si>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</si>
  <si>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</si>
  <si>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</si>
  <si>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</si>
  <si>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</si>
  <si>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</si>
  <si>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</si>
  <si>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</si>
  <si>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</si>
  <si>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</si>
  <si>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</si>
  <si>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</si>
  <si>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</si>
  <si>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</si>
  <si>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</si>
  <si>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</si>
  <si>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</si>
  <si>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</si>
  <si>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</si>
  <si>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</si>
  <si>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</si>
  <si>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</si>
  <si>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</si>
  <si>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</si>
  <si>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</si>
  <si>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</si>
  <si>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</si>
  <si>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</si>
  <si>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</si>
  <si>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</si>
  <si>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</si>
  <si>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</si>
  <si>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</si>
  <si>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</si>
  <si>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</si>
  <si>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</si>
  <si>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</si>
  <si>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</si>
  <si>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</si>
  <si>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</si>
  <si>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</si>
  <si>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</si>
  <si>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</si>
  <si>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</si>
  <si>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</si>
  <si>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</si>
  <si>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</si>
  <si>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</si>
  <si>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</si>
  <si>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</si>
  <si>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</si>
  <si>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</si>
  <si>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</si>
  <si>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</si>
  <si>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</si>
  <si>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</si>
  <si>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</si>
  <si>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</si>
  <si>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</si>
  <si>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</si>
  <si>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</si>
  <si>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</si>
  <si>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</si>
  <si>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</si>
  <si>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</si>
  <si>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</si>
  <si>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</si>
  <si>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</si>
  <si>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</si>
  <si>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</si>
  <si>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</si>
  <si>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</si>
  <si>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</si>
  <si>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</si>
  <si>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</si>
  <si>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</si>
  <si>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</si>
  <si>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</si>
  <si>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</si>
  <si>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</si>
  <si>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</si>
  <si>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</si>
  <si>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</si>
  <si>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</si>
  <si>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</si>
  <si>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</si>
  <si>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</si>
  <si>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</si>
  <si>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</si>
  <si>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</si>
  <si>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</si>
  <si>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</si>
  <si>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</si>
  <si>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</si>
  <si>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</si>
  <si>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</si>
  <si>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</si>
  <si>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</si>
  <si>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</si>
  <si>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</si>
  <si>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</si>
  <si>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</si>
  <si>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</si>
  <si>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</si>
  <si>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</si>
  <si>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</si>
  <si>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</si>
  <si>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</si>
  <si>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</si>
  <si>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</si>
  <si>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</si>
  <si>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</si>
  <si>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</si>
  <si>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</si>
  <si>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</si>
  <si>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</si>
  <si>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</si>
  <si>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</si>
  <si>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</si>
  <si>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</si>
  <si>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</si>
  <si>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</si>
  <si>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</si>
  <si>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</si>
  <si>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</si>
  <si>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</si>
  <si>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</si>
  <si>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</si>
  <si>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</si>
  <si>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</si>
  <si>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</si>
  <si>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</si>
  <si>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</si>
  <si>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</si>
  <si>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</si>
  <si>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</si>
  <si>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</si>
  <si>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</si>
  <si>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</si>
  <si>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</si>
  <si>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</si>
  <si>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</si>
  <si>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</si>
  <si>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</si>
  <si>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</si>
  <si>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</si>
  <si>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</si>
  <si>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</si>
  <si>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</si>
  <si>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</si>
  <si>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</si>
  <si>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</si>
  <si>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</si>
  <si>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</si>
  <si>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</si>
  <si>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</si>
  <si>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</si>
  <si>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</si>
  <si>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</si>
  <si>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</si>
  <si>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</si>
  <si>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</si>
  <si>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</si>
  <si>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</si>
  <si>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</si>
  <si>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</si>
  <si>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</si>
  <si>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</si>
  <si>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</si>
  <si>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</si>
  <si>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</si>
  <si>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</si>
  <si>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</si>
  <si>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</si>
  <si>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</si>
  <si>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</si>
  <si>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</si>
  <si>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</si>
  <si>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</si>
  <si>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</si>
  <si>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</si>
  <si>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</si>
  <si>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</si>
  <si>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</si>
  <si>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</si>
  <si>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</si>
  <si>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</si>
  <si>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</si>
  <si>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</si>
  <si>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</si>
  <si>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</si>
  <si>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</si>
  <si>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</si>
  <si>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</si>
  <si>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</si>
  <si>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</si>
  <si>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</si>
  <si>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</si>
  <si>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</si>
  <si>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</si>
  <si>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</si>
  <si>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</si>
  <si>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</si>
  <si>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</si>
  <si>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</si>
  <si>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</si>
  <si>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</si>
  <si>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</si>
  <si>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</si>
  <si>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</si>
  <si>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</si>
  <si>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</si>
  <si>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</si>
  <si>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</si>
  <si>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</si>
  <si>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</si>
  <si>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</si>
  <si>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</si>
  <si>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</si>
  <si>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</si>
  <si>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</si>
  <si>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</si>
  <si>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</si>
  <si>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</si>
  <si>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</si>
  <si>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</si>
  <si>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</si>
  <si>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</si>
  <si>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</si>
  <si>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</si>
  <si>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</si>
  <si>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</si>
  <si>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</si>
  <si>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</si>
  <si>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</si>
  <si>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</si>
  <si>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</si>
  <si>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</si>
  <si>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</si>
  <si>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</si>
  <si>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</si>
  <si>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</si>
  <si>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</si>
  <si>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</si>
  <si>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</si>
  <si>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</si>
  <si>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</si>
  <si>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</si>
  <si>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</si>
  <si>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</si>
  <si>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</si>
  <si>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</si>
  <si>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</si>
  <si>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</si>
  <si>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</si>
  <si>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</si>
  <si>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</si>
  <si>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</si>
  <si>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</si>
  <si>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</si>
  <si>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</si>
  <si>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</si>
  <si>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</si>
  <si>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</si>
  <si>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</si>
  <si>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</si>
  <si>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</si>
  <si>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</si>
  <si>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</si>
  <si>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</si>
  <si>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</si>
  <si>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</si>
  <si>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</si>
  <si>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</si>
  <si>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</si>
  <si>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</si>
  <si>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</si>
  <si>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</si>
  <si>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</si>
  <si>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</si>
  <si>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</si>
  <si>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</si>
  <si>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</si>
  <si>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</si>
  <si>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</si>
  <si>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</si>
  <si>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</si>
  <si>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</si>
  <si>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</si>
  <si>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</si>
  <si>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</si>
  <si>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</si>
  <si>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</si>
  <si>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</si>
  <si>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</si>
  <si>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</si>
  <si>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</si>
  <si>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</si>
  <si>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</si>
  <si>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</si>
  <si>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</si>
  <si>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</si>
  <si>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</si>
  <si>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</si>
  <si>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</si>
  <si>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</si>
  <si>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</si>
  <si>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</si>
  <si>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</si>
  <si>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</si>
  <si>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</si>
  <si>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</si>
  <si>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</si>
  <si>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</si>
  <si>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</si>
  <si>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</si>
  <si>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</si>
  <si>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</si>
  <si>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</si>
  <si>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</si>
  <si>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</si>
  <si>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</si>
  <si>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</si>
  <si>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</si>
  <si>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</si>
  <si>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</si>
  <si>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</si>
  <si>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</si>
  <si>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</si>
  <si>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</si>
  <si>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</si>
  <si>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</si>
  <si>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</si>
  <si>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</si>
  <si>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</si>
  <si>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</si>
  <si>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</si>
  <si>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</si>
  <si>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</si>
  <si>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</si>
  <si>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</si>
  <si>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</si>
  <si>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</si>
  <si>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</si>
  <si>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</si>
  <si>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</si>
  <si>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</si>
  <si>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</si>
  <si>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</si>
  <si>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</si>
  <si>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</si>
  <si>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</si>
  <si>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</si>
  <si>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</si>
  <si>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</si>
  <si>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</si>
  <si>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</si>
  <si>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</si>
  <si>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</si>
  <si>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</si>
  <si>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</si>
  <si>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</si>
  <si>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</si>
  <si>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</si>
  <si>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</si>
  <si>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</si>
  <si>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</si>
  <si>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</si>
  <si>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</si>
  <si>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</si>
  <si>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</si>
  <si>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</si>
  <si>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</si>
  <si>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</si>
  <si>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</si>
  <si>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</si>
  <si>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</si>
  <si>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</si>
  <si>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</si>
  <si>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</si>
  <si>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</si>
  <si>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</si>
  <si>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</si>
  <si>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</si>
  <si>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</si>
  <si>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</si>
  <si>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</si>
  <si>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</si>
  <si>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</si>
  <si>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</si>
  <si>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</si>
  <si>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</si>
  <si>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</si>
  <si>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</si>
  <si>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</si>
  <si>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</si>
  <si>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</si>
  <si>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</si>
  <si>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</si>
  <si>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</si>
  <si>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</si>
  <si>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</si>
  <si>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</si>
  <si>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</si>
  <si>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</si>
  <si>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</si>
  <si>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</si>
  <si>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</si>
  <si>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</si>
  <si>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</si>
  <si>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</si>
  <si>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</si>
  <si>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</si>
  <si>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</si>
  <si>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</si>
  <si>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</si>
  <si>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</si>
  <si>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</si>
  <si>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</si>
  <si>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</si>
  <si>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</si>
  <si>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</si>
  <si>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</si>
  <si>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</si>
  <si>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</si>
  <si>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</si>
  <si>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</si>
  <si>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</si>
  <si>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</si>
  <si>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</si>
  <si>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</si>
  <si>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</si>
  <si>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</si>
  <si>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</si>
  <si>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</si>
  <si>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</si>
  <si>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</si>
  <si>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</si>
  <si>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</si>
  <si>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</si>
  <si>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</si>
  <si>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</si>
  <si>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</si>
  <si>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</si>
  <si>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</si>
  <si>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</si>
  <si>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</si>
  <si>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</si>
  <si>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</si>
  <si>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</si>
  <si>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</si>
  <si>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</si>
  <si>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</si>
  <si>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</si>
  <si>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</si>
  <si>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</si>
  <si>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</si>
  <si>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</si>
  <si>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</si>
  <si>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</si>
  <si>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</si>
  <si>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</si>
  <si>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</si>
  <si>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</si>
  <si>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</si>
  <si>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</si>
  <si>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</si>
  <si>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</si>
  <si>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</si>
  <si>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</si>
  <si>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</si>
  <si>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</si>
  <si>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</si>
  <si>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</si>
  <si>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</si>
  <si>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</si>
  <si>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</si>
  <si>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</si>
  <si>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</si>
  <si>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</si>
  <si>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</si>
  <si>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</si>
  <si>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</si>
  <si>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</si>
  <si>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</si>
  <si>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</si>
  <si>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</si>
  <si>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</si>
  <si>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</si>
  <si>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</si>
  <si>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</si>
  <si>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</si>
  <si>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</si>
  <si>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</si>
  <si>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</si>
  <si>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</si>
  <si>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</si>
  <si>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</si>
  <si>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</si>
  <si>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</si>
  <si>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</si>
  <si>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</si>
  <si>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</si>
  <si>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</si>
  <si>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</si>
  <si>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</si>
  <si>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</si>
  <si>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</si>
  <si>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</si>
  <si>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</si>
  <si>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</si>
  <si>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</si>
  <si>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</si>
  <si>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</si>
  <si>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</si>
  <si>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</si>
  <si>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</si>
  <si>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</si>
  <si>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</si>
  <si>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</si>
  <si>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</si>
  <si>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</si>
  <si>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</si>
  <si>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</si>
  <si>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</si>
  <si>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</si>
  <si>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</si>
  <si>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</si>
  <si>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</si>
  <si>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</si>
  <si>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</si>
  <si>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</si>
  <si>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</si>
  <si>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</si>
  <si>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</si>
  <si>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</si>
  <si>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</si>
  <si>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</si>
  <si>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</si>
  <si>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</si>
  <si>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</si>
  <si>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</si>
  <si>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</si>
  <si>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</si>
  <si>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</si>
  <si>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</si>
  <si>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</si>
  <si>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</si>
  <si>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</si>
  <si>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</si>
  <si>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</si>
  <si>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</si>
  <si>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</si>
  <si>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</si>
  <si>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</si>
  <si>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</si>
  <si>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</si>
  <si>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</si>
  <si>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</si>
  <si>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</si>
  <si>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</si>
  <si>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</si>
  <si>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</si>
  <si>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</si>
  <si>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</si>
  <si>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</si>
  <si>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</si>
  <si>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</si>
  <si>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</si>
  <si>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</si>
  <si>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</si>
  <si>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</si>
  <si>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</si>
  <si>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</si>
  <si>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</si>
  <si>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</si>
  <si>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</si>
  <si>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</si>
  <si>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</si>
  <si>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</si>
  <si>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</si>
  <si>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</si>
  <si>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</si>
  <si>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</si>
  <si>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</si>
  <si>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</si>
  <si>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</si>
  <si>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</si>
  <si>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</si>
  <si>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</si>
  <si>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</si>
  <si>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</si>
  <si>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</si>
  <si>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</si>
  <si>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</si>
  <si>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</si>
  <si>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</si>
  <si>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</si>
  <si>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</si>
  <si>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</si>
  <si>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</si>
  <si>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</si>
  <si>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</si>
  <si>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</si>
  <si>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</si>
  <si>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</si>
  <si>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</si>
  <si>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</si>
  <si>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</si>
  <si>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</si>
  <si>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</si>
  <si>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</si>
  <si>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</si>
  <si>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</si>
  <si>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</si>
  <si>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</si>
  <si>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</si>
  <si>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</si>
  <si>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</si>
  <si>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</si>
  <si>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</si>
  <si>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</si>
  <si>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</si>
  <si>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</si>
  <si>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</si>
  <si>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</si>
  <si>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</si>
  <si>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</si>
  <si>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</si>
  <si>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</si>
  <si>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</si>
  <si>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</si>
  <si>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</si>
  <si>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</si>
  <si>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</si>
  <si>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</si>
  <si>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</si>
  <si>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</si>
  <si>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</si>
  <si>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</si>
  <si>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</si>
  <si>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</si>
  <si>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</si>
  <si>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</si>
  <si>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</si>
  <si>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</si>
  <si>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</si>
  <si>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</si>
  <si>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</si>
  <si>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</si>
  <si>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</si>
  <si>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</si>
  <si>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</si>
  <si>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</si>
  <si>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</si>
  <si>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</si>
  <si>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</si>
  <si>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</si>
  <si>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</si>
  <si>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</si>
  <si>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</si>
  <si>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</si>
  <si>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</si>
  <si>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</si>
  <si>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</si>
  <si>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</si>
  <si>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</si>
  <si>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</si>
  <si>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</si>
  <si>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</si>
  <si>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</si>
  <si>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</si>
  <si>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</si>
  <si>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</si>
  <si>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</si>
  <si>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</si>
  <si>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</si>
  <si>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</si>
  <si>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</si>
  <si>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</si>
  <si>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</si>
  <si>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</si>
  <si>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</si>
  <si>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</si>
  <si>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</si>
  <si>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</si>
  <si>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</si>
  <si>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</si>
  <si>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</si>
  <si>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</si>
  <si>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</si>
  <si>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</si>
  <si>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</si>
  <si>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</si>
  <si>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</si>
  <si>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</si>
  <si>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</si>
  <si>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</si>
  <si>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</si>
  <si>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</si>
  <si>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</si>
  <si>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</si>
  <si>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</si>
  <si>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</si>
  <si>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</si>
  <si>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</si>
  <si>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</si>
  <si>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</si>
  <si>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</si>
  <si>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</si>
  <si>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</si>
  <si>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</si>
  <si>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</si>
  <si>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</si>
  <si>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</si>
  <si>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</si>
  <si>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</si>
  <si>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</si>
  <si>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</si>
  <si>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</si>
  <si>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</si>
  <si>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</si>
  <si>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</si>
  <si>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</si>
  <si>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</si>
  <si>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</si>
  <si>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</si>
  <si>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</si>
  <si>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</si>
  <si>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</si>
  <si>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</si>
  <si>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</si>
  <si>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</si>
  <si>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</si>
  <si>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</si>
  <si>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</si>
  <si>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</si>
  <si>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</si>
  <si>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</si>
  <si>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</si>
  <si>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</si>
  <si>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</si>
  <si>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</si>
  <si>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</si>
  <si>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</si>
  <si>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</si>
  <si>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</si>
  <si>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</si>
  <si>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</si>
  <si>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</si>
  <si>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</si>
  <si>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</si>
  <si>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</si>
  <si>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</si>
  <si>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</si>
  <si>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</si>
  <si>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</si>
  <si>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</si>
  <si>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</si>
  <si>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</si>
  <si>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</si>
  <si>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</si>
  <si>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</si>
  <si>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</si>
  <si>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</si>
  <si>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</si>
  <si>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</si>
  <si>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</si>
  <si>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</si>
  <si>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</si>
  <si>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</si>
  <si>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</si>
  <si>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</si>
  <si>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</si>
  <si>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</si>
  <si>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</si>
  <si>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</si>
  <si>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</si>
  <si>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</si>
  <si>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</si>
  <si>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</si>
  <si>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</si>
  <si>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</si>
  <si>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</si>
  <si>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</si>
  <si>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</si>
  <si>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</si>
  <si>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</si>
  <si>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</si>
  <si>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</si>
  <si>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</si>
  <si>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</si>
  <si>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</si>
  <si>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</si>
  <si>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</si>
  <si>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</si>
  <si>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</si>
  <si>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</si>
  <si>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</si>
  <si>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</si>
  <si>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</si>
  <si>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</si>
  <si>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</si>
  <si>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</si>
  <si>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</si>
  <si>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</si>
  <si>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</si>
  <si>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</si>
  <si>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</si>
  <si>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</si>
  <si>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</si>
  <si>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</si>
  <si>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</si>
  <si>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</si>
  <si>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</si>
  <si>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</si>
  <si>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</si>
  <si>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</si>
  <si>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</si>
  <si>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</si>
  <si>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</si>
  <si>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</si>
  <si>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</si>
  <si>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</si>
  <si>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</si>
  <si>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</si>
  <si>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</si>
  <si>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</si>
  <si>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</si>
  <si>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</si>
  <si>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</si>
  <si>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</si>
  <si>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</si>
  <si>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</si>
  <si>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</si>
  <si>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</si>
  <si>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</si>
  <si>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</si>
  <si>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</si>
  <si>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</si>
  <si>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</si>
  <si>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</si>
  <si>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</si>
  <si>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</si>
  <si>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</si>
  <si>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</si>
  <si>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</si>
  <si>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</si>
  <si>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</si>
  <si>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</si>
  <si>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</si>
  <si>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</si>
  <si>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</si>
  <si>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</si>
  <si>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</si>
  <si>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</si>
  <si>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</si>
  <si>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</si>
  <si>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</si>
  <si>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</si>
  <si>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</si>
  <si>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</si>
  <si>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</si>
  <si>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</si>
  <si>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</si>
  <si>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</si>
  <si>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</si>
  <si>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</si>
  <si>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</si>
  <si>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</si>
  <si>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</si>
  <si>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</si>
  <si>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</si>
  <si>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</si>
  <si>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</si>
  <si>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</si>
  <si>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</si>
  <si>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</si>
  <si>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</si>
  <si>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</si>
  <si>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</si>
  <si>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</si>
  <si>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</si>
  <si>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</si>
  <si>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</si>
  <si>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</si>
  <si>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</si>
  <si>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</si>
  <si>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</si>
  <si>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</si>
  <si>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</si>
  <si>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</si>
  <si>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</si>
  <si>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</si>
  <si>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</si>
  <si>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</si>
  <si>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</si>
  <si>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</si>
  <si>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</si>
  <si>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</si>
  <si>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</si>
  <si>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</si>
  <si>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</si>
  <si>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</si>
  <si>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</si>
  <si>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</si>
  <si>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</si>
  <si>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</si>
  <si>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</si>
  <si>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</si>
  <si>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</si>
  <si>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</si>
  <si>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</si>
  <si>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</si>
  <si>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</si>
  <si>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</si>
  <si>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</si>
  <si>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</si>
  <si>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</si>
  <si>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</si>
  <si>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</si>
  <si>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</si>
  <si>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</si>
  <si>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</si>
  <si>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</si>
  <si>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</si>
  <si>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</si>
  <si>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</si>
  <si>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</si>
  <si>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</si>
  <si>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</si>
  <si>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</si>
  <si>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</si>
  <si>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</si>
  <si>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</si>
  <si>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</si>
  <si>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</si>
  <si>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</si>
  <si>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</si>
  <si>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</si>
  <si>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</si>
  <si>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</si>
  <si>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</si>
  <si>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</si>
  <si>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</si>
  <si>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</si>
  <si>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</si>
  <si>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</si>
  <si>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</si>
  <si>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</si>
  <si>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</si>
  <si>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</si>
  <si>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</si>
  <si>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</si>
  <si>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</si>
  <si>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</si>
  <si>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</si>
  <si>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</si>
  <si>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</si>
  <si>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</si>
  <si>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</si>
  <si>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</si>
  <si>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</si>
  <si>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</si>
  <si>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</si>
  <si>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</si>
  <si>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</si>
  <si>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</si>
  <si>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</si>
  <si>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</si>
  <si>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</si>
  <si>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</si>
  <si>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</si>
  <si>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</si>
  <si>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</si>
  <si>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</si>
  <si>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</si>
  <si>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</si>
  <si>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</si>
  <si>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</si>
  <si>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</si>
  <si>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</si>
  <si>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</si>
  <si>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</si>
  <si>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</si>
  <si>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</si>
  <si>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</si>
  <si>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</si>
  <si>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</si>
  <si>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</si>
  <si>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</si>
  <si>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</si>
  <si>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</si>
  <si>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</si>
  <si>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</si>
  <si>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</si>
  <si>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</si>
  <si>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</si>
  <si>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</si>
  <si>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</si>
  <si>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</si>
  <si>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</si>
  <si>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</si>
  <si>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</si>
  <si>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</si>
  <si>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</si>
  <si>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</si>
  <si>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</si>
  <si>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</si>
  <si>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</si>
  <si>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</si>
  <si>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</si>
  <si>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</si>
  <si>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</si>
  <si>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</si>
  <si>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</si>
  <si>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</si>
  <si>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</si>
  <si>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</si>
  <si>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</si>
  <si>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</si>
  <si>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</si>
  <si>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</si>
  <si>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</si>
  <si>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</si>
  <si>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</si>
  <si>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</si>
  <si>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</si>
  <si>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</si>
  <si>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</si>
  <si>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</si>
  <si>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</si>
  <si>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</si>
  <si>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</si>
  <si>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</si>
  <si>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</si>
  <si>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</si>
  <si>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</si>
  <si>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</si>
  <si>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</si>
  <si>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</si>
  <si>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</si>
  <si>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</si>
  <si>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</si>
  <si>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</si>
  <si>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</si>
  <si>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</si>
  <si>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</si>
  <si>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</si>
  <si>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</si>
  <si>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</si>
  <si>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</si>
  <si>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</si>
  <si>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</si>
  <si>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</si>
  <si>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</si>
  <si>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</si>
  <si>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</si>
  <si>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</si>
  <si>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</si>
  <si>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</si>
  <si>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</si>
  <si>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</si>
  <si>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</si>
  <si>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</si>
  <si>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</si>
  <si>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</si>
  <si>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</si>
  <si>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</si>
  <si>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</si>
  <si>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</si>
  <si>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</si>
  <si>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</si>
  <si>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</si>
  <si>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</si>
  <si>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</si>
  <si>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</si>
  <si>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</si>
  <si>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</si>
  <si>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</si>
  <si>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</si>
  <si>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</si>
  <si>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</si>
  <si>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</si>
  <si>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</si>
  <si>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</si>
  <si>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</si>
  <si>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</si>
  <si>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</si>
  <si>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</si>
  <si>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</si>
  <si>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</si>
  <si>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</si>
  <si>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</si>
  <si>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</si>
  <si>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</si>
  <si>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</si>
  <si>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</si>
  <si>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</si>
  <si>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</si>
  <si>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</si>
  <si>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</si>
  <si>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</si>
  <si>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</si>
  <si>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</si>
  <si>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</si>
  <si>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</si>
  <si>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</si>
  <si>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</si>
  <si>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</si>
  <si>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</si>
  <si>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</si>
  <si>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</si>
  <si>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</si>
  <si>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</si>
  <si>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</si>
  <si>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</si>
  <si>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</si>
  <si>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</si>
  <si>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</si>
  <si>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</si>
  <si>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</si>
  <si>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</si>
  <si>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</si>
  <si>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</si>
  <si>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</si>
  <si>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</si>
  <si>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</si>
  <si>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</si>
  <si>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</si>
  <si>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</si>
  <si>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</si>
  <si>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</si>
  <si>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</si>
  <si>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</si>
  <si>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</si>
  <si>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</si>
  <si>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</si>
  <si>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</si>
  <si>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</si>
  <si>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</si>
  <si>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</si>
  <si>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</si>
  <si>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</si>
  <si>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</si>
  <si>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</si>
  <si>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</si>
  <si>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</si>
  <si>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</si>
  <si>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</si>
  <si>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</si>
  <si>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</si>
  <si>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</si>
  <si>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</si>
  <si>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</si>
  <si>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</si>
  <si>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</si>
  <si>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</si>
  <si>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</si>
  <si>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</si>
  <si>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</si>
  <si>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</si>
  <si>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</si>
  <si>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</si>
  <si>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</si>
  <si>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</si>
  <si>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</si>
  <si>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</si>
  <si>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</si>
  <si>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</si>
  <si>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</si>
  <si>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</si>
  <si>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</si>
  <si>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</si>
  <si>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</si>
  <si>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</si>
  <si>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</si>
  <si>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</si>
  <si>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</si>
  <si>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</si>
  <si>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</si>
  <si>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</si>
  <si>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</si>
  <si>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</si>
  <si>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</si>
  <si>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</si>
  <si>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</si>
  <si>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</si>
  <si>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</si>
  <si>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</si>
  <si>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</si>
  <si>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</si>
  <si>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</si>
  <si>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</si>
  <si>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</si>
  <si>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</si>
  <si>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</si>
  <si>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</si>
  <si>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</si>
  <si>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</si>
  <si>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</si>
  <si>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</si>
  <si>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</si>
  <si>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</si>
  <si>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</si>
  <si>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</si>
  <si>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</si>
  <si>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</si>
  <si>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</si>
  <si>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</si>
  <si>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</si>
  <si>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</si>
  <si>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</si>
  <si>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</si>
  <si>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</si>
  <si>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</si>
  <si>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</si>
  <si>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</si>
  <si>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</si>
  <si>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</si>
  <si>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</si>
  <si>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</si>
  <si>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</si>
  <si>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</si>
  <si>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</si>
  <si>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</si>
  <si>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</si>
  <si>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</si>
  <si>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</si>
  <si>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</si>
  <si>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</si>
  <si>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</si>
  <si>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</si>
  <si>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</si>
  <si>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</si>
  <si>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</si>
  <si>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</si>
  <si>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</si>
  <si>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</si>
  <si>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</si>
  <si>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</si>
  <si>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</si>
  <si>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</si>
  <si>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</si>
  <si>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</si>
  <si>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</si>
  <si>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</si>
  <si>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</si>
  <si>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</si>
  <si>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</si>
  <si>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</si>
  <si>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</si>
  <si>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</si>
  <si>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</si>
  <si>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</si>
  <si>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</si>
  <si>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</si>
  <si>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</si>
  <si>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</si>
  <si>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</si>
  <si>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</si>
  <si>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</si>
  <si>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</si>
  <si>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</si>
  <si>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</si>
  <si>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</si>
  <si>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</si>
  <si>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</si>
  <si>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</si>
  <si>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</si>
  <si>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</si>
  <si>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</si>
  <si>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</si>
  <si>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</si>
  <si>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</si>
  <si>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</si>
  <si>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</si>
  <si>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</si>
  <si>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</si>
  <si>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</si>
  <si>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</si>
  <si>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</si>
  <si>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</si>
  <si>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</si>
  <si>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</si>
  <si>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</si>
  <si>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</si>
  <si>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</si>
  <si>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</si>
  <si>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</si>
  <si>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</si>
  <si>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</si>
  <si>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</si>
  <si>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</si>
  <si>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</si>
  <si>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</si>
  <si>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</si>
  <si>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</si>
  <si>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</si>
  <si>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</si>
  <si>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</si>
  <si>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</si>
  <si>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</si>
  <si>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</si>
  <si>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</si>
  <si>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</si>
  <si>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</si>
  <si>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</si>
  <si>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</si>
  <si>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</si>
  <si>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</si>
  <si>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</si>
  <si>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</si>
  <si>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</si>
  <si>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</si>
  <si>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</si>
  <si>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</si>
  <si>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</si>
  <si>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</si>
  <si>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</si>
  <si>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</si>
  <si>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</si>
  <si>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</si>
  <si>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</si>
  <si>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</si>
  <si>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</si>
  <si>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</si>
  <si>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</si>
  <si>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</si>
  <si>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</si>
  <si>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</si>
  <si>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</si>
  <si>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</si>
  <si>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</si>
  <si>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</si>
  <si>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</si>
  <si>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</si>
  <si>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</si>
  <si>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</si>
  <si>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</si>
  <si>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</si>
  <si>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</si>
  <si>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</si>
  <si>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</si>
  <si>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</si>
  <si>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</si>
  <si>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</si>
  <si>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</si>
  <si>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</si>
  <si>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</si>
  <si>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</si>
  <si>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</si>
  <si>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</si>
  <si>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</si>
  <si>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</si>
  <si>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</si>
  <si>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</si>
  <si>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</si>
  <si>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</si>
  <si>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</si>
  <si>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</si>
  <si>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</si>
  <si>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</si>
  <si>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</si>
  <si>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</si>
  <si>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</si>
  <si>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</si>
  <si>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</si>
  <si>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</si>
  <si>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</si>
  <si>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</si>
  <si>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</si>
  <si>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</si>
  <si>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</si>
  <si>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</si>
  <si>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</si>
  <si>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</si>
  <si>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</si>
  <si>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</si>
  <si>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</si>
  <si>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</si>
  <si>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</si>
  <si>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</si>
  <si>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</si>
  <si>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</si>
  <si>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</si>
  <si>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</si>
  <si>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</si>
  <si>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</si>
  <si>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</si>
  <si>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</si>
  <si>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</si>
  <si>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</si>
  <si>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</si>
  <si>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</si>
  <si>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</si>
  <si>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</si>
  <si>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</si>
  <si>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</si>
  <si>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</si>
  <si>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</si>
  <si>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</si>
  <si>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</si>
  <si>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</si>
  <si>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</si>
  <si>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</si>
  <si>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</si>
  <si>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</si>
  <si>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</si>
  <si>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</si>
  <si>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</si>
  <si>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</si>
  <si>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</si>
  <si>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</si>
  <si>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</si>
  <si>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</si>
  <si>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</si>
  <si>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</si>
  <si>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</si>
  <si>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</si>
  <si>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</si>
  <si>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</si>
  <si>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</si>
  <si>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</si>
  <si>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</si>
  <si>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</si>
  <si>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</si>
  <si>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</si>
  <si>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</si>
  <si>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</si>
  <si>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</si>
  <si>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</si>
  <si>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</si>
  <si>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</si>
  <si>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</si>
  <si>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</si>
  <si>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</si>
  <si>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</si>
  <si>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</si>
  <si>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</si>
  <si>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</si>
  <si>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</si>
  <si>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</si>
  <si>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</si>
  <si>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</si>
  <si>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</si>
  <si>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</si>
  <si>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</si>
  <si>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</si>
  <si>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</si>
  <si>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</si>
  <si>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</si>
  <si>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</si>
  <si>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</si>
  <si>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</si>
  <si>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</si>
  <si>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</si>
  <si>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</si>
  <si>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</si>
  <si>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</si>
  <si>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</si>
  <si>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</si>
  <si>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</si>
  <si>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</si>
  <si>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</si>
  <si>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</si>
  <si>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</si>
  <si>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</si>
  <si>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</si>
  <si>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</si>
  <si>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</si>
  <si>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</si>
  <si>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</si>
  <si>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</si>
  <si>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</si>
  <si>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</si>
  <si>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</si>
  <si>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</si>
  <si>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</si>
  <si>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</si>
  <si>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</si>
  <si>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</si>
  <si>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</si>
  <si>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</si>
  <si>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</si>
  <si>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</si>
  <si>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</si>
  <si>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</si>
  <si>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</si>
  <si>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</si>
  <si>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</si>
  <si>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</si>
  <si>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</si>
  <si>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</si>
  <si>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</si>
  <si>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</si>
  <si>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</si>
  <si>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</si>
  <si>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</si>
  <si>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</si>
  <si>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</si>
  <si>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</si>
  <si>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</si>
  <si>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</si>
  <si>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</si>
  <si>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</si>
  <si>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</si>
  <si>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</si>
  <si>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</si>
  <si>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</si>
  <si>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</si>
  <si>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</si>
  <si>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</si>
  <si>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</si>
  <si>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</si>
  <si>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</si>
  <si>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</si>
  <si>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</si>
  <si>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</si>
  <si>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</si>
  <si>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</si>
  <si>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</si>
  <si>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</si>
  <si>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</si>
  <si>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</si>
  <si>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</si>
  <si>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</si>
  <si>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</si>
  <si>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</si>
  <si>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</si>
  <si>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</si>
  <si>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</si>
  <si>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</si>
  <si>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</si>
  <si>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</si>
  <si>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</si>
  <si>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</si>
  <si>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</si>
  <si>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</si>
  <si>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</si>
  <si>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</si>
  <si>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</si>
  <si>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</si>
  <si>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</si>
  <si>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</si>
  <si>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</si>
  <si>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</si>
  <si>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</si>
  <si>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</si>
  <si>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</si>
  <si>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</si>
  <si>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</si>
  <si>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</si>
  <si>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</si>
  <si>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</si>
  <si>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</si>
  <si>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</si>
  <si>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</si>
  <si>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</si>
  <si>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</si>
  <si>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</si>
  <si>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</si>
  <si>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</si>
  <si>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</si>
  <si>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</si>
  <si>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</si>
  <si>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</si>
  <si>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</si>
  <si>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</si>
  <si>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</si>
  <si>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</si>
  <si>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</si>
  <si>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</si>
  <si>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</si>
  <si>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</si>
  <si>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</si>
  <si>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</si>
  <si>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</si>
  <si>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</si>
  <si>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</si>
  <si>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</si>
  <si>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</si>
  <si>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</si>
  <si>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</si>
  <si>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</si>
  <si>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</si>
  <si>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</si>
  <si>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</si>
  <si>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</si>
  <si>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</si>
  <si>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</si>
  <si>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</si>
  <si>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</si>
  <si>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</si>
  <si>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</si>
  <si>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</si>
  <si>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</si>
  <si>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</si>
  <si>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</si>
  <si>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</si>
  <si>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</si>
  <si>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</si>
  <si>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</si>
  <si>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</si>
  <si>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</si>
  <si>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</si>
  <si>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</si>
  <si>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</si>
  <si>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</si>
  <si>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</si>
  <si>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</si>
  <si>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</si>
  <si>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</si>
  <si>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</si>
  <si>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</si>
  <si>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</si>
  <si>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</si>
  <si>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</si>
  <si>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</si>
  <si>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</si>
  <si>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</si>
  <si>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</si>
  <si>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</si>
  <si>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</si>
  <si>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</si>
  <si>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</si>
  <si>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</si>
  <si>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</si>
  <si>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</si>
  <si>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</si>
  <si>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</si>
  <si>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</si>
  <si>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</si>
  <si>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</si>
  <si>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</si>
  <si>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</si>
  <si>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</si>
  <si>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</si>
  <si>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</si>
  <si>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</si>
  <si>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</si>
  <si>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</si>
  <si>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</si>
  <si>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</si>
  <si>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</si>
  <si>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</si>
  <si>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</si>
  <si>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</si>
  <si>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</si>
  <si>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</si>
  <si>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</si>
  <si>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</si>
  <si>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</si>
  <si>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</si>
  <si>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</si>
  <si>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</si>
  <si>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</si>
  <si>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</si>
  <si>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</si>
  <si>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</si>
  <si>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</si>
  <si>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</si>
  <si>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</si>
  <si>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</si>
  <si>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</si>
  <si>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</si>
  <si>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</si>
  <si>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</si>
  <si>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</si>
  <si>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</si>
  <si>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</si>
  <si>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</si>
  <si>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</si>
  <si>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</si>
  <si>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</si>
  <si>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</si>
  <si>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</si>
  <si>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</si>
  <si>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</si>
  <si>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</si>
  <si>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</si>
  <si>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</si>
  <si>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</si>
  <si>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</si>
  <si>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</si>
  <si>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</si>
  <si>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</si>
  <si>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</si>
  <si>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</si>
  <si>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</si>
  <si>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</si>
  <si>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</si>
  <si>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</si>
  <si>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</si>
  <si>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</si>
  <si>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</si>
  <si>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</si>
  <si>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</si>
  <si>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</si>
  <si>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</si>
  <si>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</si>
  <si>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</si>
  <si>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</si>
  <si>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</si>
  <si>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</si>
  <si>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</si>
  <si>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</si>
  <si>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</si>
  <si>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</si>
  <si>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</si>
  <si>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</si>
  <si>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</si>
  <si>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</si>
  <si>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</si>
  <si>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</si>
  <si>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</si>
  <si>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</si>
  <si>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</si>
  <si>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</si>
  <si>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</si>
  <si>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</si>
  <si>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</si>
  <si>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</si>
  <si>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</si>
  <si>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</si>
  <si>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</si>
  <si>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</si>
  <si>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</si>
  <si>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</si>
  <si>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</si>
  <si>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</si>
  <si>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</si>
  <si>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</si>
  <si>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</si>
  <si>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</si>
  <si>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</si>
  <si>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</si>
  <si>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</si>
  <si>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</si>
  <si>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</si>
  <si>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</si>
  <si>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</si>
  <si>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</si>
  <si>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</si>
  <si>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</si>
  <si>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</si>
  <si>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</si>
  <si>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</si>
  <si>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</si>
  <si>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</si>
  <si>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</si>
  <si>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</si>
  <si>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</si>
  <si>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</si>
  <si>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</si>
  <si>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</si>
  <si>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</si>
  <si>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</si>
  <si>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</si>
  <si>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</si>
  <si>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</si>
  <si>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</si>
  <si>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</si>
  <si>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</si>
  <si>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</si>
  <si>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</si>
  <si>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</si>
  <si>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</si>
  <si>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</si>
  <si>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</si>
  <si>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</si>
  <si>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</si>
  <si>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</si>
  <si>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</si>
  <si>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</si>
  <si>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</si>
  <si>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</si>
  <si>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</si>
  <si>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</si>
  <si>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</si>
  <si>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</si>
  <si>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</si>
  <si>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</si>
  <si>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</si>
  <si>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</si>
  <si>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</si>
  <si>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</si>
  <si>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</si>
  <si>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</si>
  <si>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</si>
  <si>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</si>
  <si>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</si>
  <si>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</si>
  <si>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</si>
  <si>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</si>
  <si>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</si>
  <si>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</si>
  <si>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</si>
  <si>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</si>
  <si>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</si>
  <si>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</si>
  <si>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</si>
  <si>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</si>
  <si>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</si>
  <si>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</si>
  <si>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</si>
  <si>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</si>
  <si>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</si>
  <si>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</si>
  <si>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</si>
  <si>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</si>
  <si>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</si>
  <si>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</si>
  <si>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</si>
  <si>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</si>
  <si>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</si>
  <si>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</si>
  <si>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</si>
  <si>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</si>
  <si>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</si>
  <si>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</si>
  <si>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</si>
  <si>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</si>
  <si>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</si>
  <si>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</si>
  <si>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</si>
  <si>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</si>
  <si>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</si>
  <si>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</si>
  <si>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</si>
  <si>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</si>
  <si>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</si>
  <si>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</si>
  <si>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</si>
  <si>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</si>
  <si>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</si>
  <si>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</si>
  <si>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</si>
  <si>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</si>
  <si>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</si>
  <si>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</si>
  <si>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</si>
  <si>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</si>
  <si>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</si>
  <si>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</si>
  <si>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</si>
  <si>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</si>
  <si>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</si>
  <si>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</si>
  <si>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</si>
  <si>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</si>
  <si>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</si>
  <si>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</si>
  <si>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</si>
  <si>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</si>
  <si>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</si>
  <si>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</si>
  <si>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</si>
  <si>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</si>
  <si>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</si>
  <si>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</si>
  <si>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</si>
  <si>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</si>
  <si>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</si>
  <si>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</si>
  <si>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</si>
  <si>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</si>
  <si>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</si>
  <si>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</si>
  <si>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</si>
  <si>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</si>
  <si>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</si>
  <si>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</si>
  <si>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</si>
  <si>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</si>
  <si>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</si>
  <si>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</si>
  <si>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</si>
  <si>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</si>
  <si>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</si>
  <si>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</si>
  <si>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</si>
  <si>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</si>
  <si>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</si>
  <si>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</si>
  <si>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</si>
  <si>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</si>
  <si>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</si>
  <si>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</si>
  <si>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</si>
  <si>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</si>
  <si>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</si>
  <si>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</si>
  <si>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</si>
  <si>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</si>
  <si>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</si>
  <si>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</si>
  <si>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</si>
  <si>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</si>
  <si>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</si>
  <si>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</si>
  <si>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</si>
  <si>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</si>
  <si>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</si>
  <si>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</si>
  <si>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</si>
  <si>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</si>
  <si>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</si>
  <si>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</si>
  <si>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</si>
  <si>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</si>
  <si>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</si>
  <si>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</si>
  <si>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</si>
  <si>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</si>
  <si>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</si>
  <si>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</si>
  <si>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</si>
  <si>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</si>
  <si>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</si>
  <si>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</si>
  <si>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</si>
  <si>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</si>
  <si>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</si>
  <si>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</si>
  <si>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</si>
  <si>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</si>
  <si>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</si>
  <si>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</si>
  <si>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</si>
  <si>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</si>
  <si>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</si>
  <si>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</si>
  <si>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</si>
  <si>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</si>
  <si>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</si>
  <si>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</si>
  <si>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</si>
  <si>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</si>
  <si>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</si>
  <si>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</si>
  <si>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</si>
  <si>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</si>
  <si>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</si>
  <si>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</si>
  <si>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</si>
  <si>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</si>
  <si>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</si>
  <si>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</si>
  <si>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</si>
  <si>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</si>
  <si>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</si>
  <si>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</si>
  <si>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</si>
  <si>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</si>
  <si>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</si>
  <si>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</si>
  <si>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</si>
  <si>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</si>
  <si>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</si>
  <si>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</si>
  <si>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</si>
  <si>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</si>
  <si>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</si>
  <si>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</si>
  <si>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</si>
  <si>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</si>
  <si>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</si>
  <si>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</si>
  <si>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</si>
  <si>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</si>
  <si>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</si>
  <si>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</si>
  <si>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</si>
  <si>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</si>
  <si>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</si>
  <si>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</si>
  <si>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</si>
  <si>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</si>
  <si>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</si>
  <si>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</si>
  <si>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</si>
  <si>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</si>
  <si>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</si>
  <si>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</si>
  <si>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</si>
  <si>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</si>
  <si>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</si>
  <si>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</si>
  <si>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</si>
  <si>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</si>
  <si>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</si>
  <si>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</si>
  <si>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</si>
  <si>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</si>
  <si>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</si>
  <si>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</si>
  <si>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</si>
  <si>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</si>
  <si>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</si>
  <si>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</si>
  <si>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</si>
  <si>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</si>
  <si>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</si>
  <si>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</si>
  <si>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</si>
  <si>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</si>
  <si>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</si>
  <si>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</si>
  <si>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</si>
  <si>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</si>
  <si>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</si>
  <si>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</si>
  <si>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</si>
  <si>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</si>
  <si>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</si>
  <si>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</si>
  <si>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</si>
  <si>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</si>
  <si>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</si>
  <si>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</si>
  <si>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</si>
  <si>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</si>
  <si>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</si>
  <si>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</si>
  <si>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</si>
  <si>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</si>
  <si>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</si>
  <si>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</si>
  <si>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</si>
  <si>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</si>
  <si>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</si>
  <si>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</si>
  <si>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</si>
  <si>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</si>
  <si>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</si>
  <si>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</si>
  <si>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</si>
  <si>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</si>
  <si>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</si>
  <si>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</si>
  <si>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</si>
  <si>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</si>
  <si>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</si>
  <si>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</si>
  <si>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</si>
  <si>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</si>
  <si>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</si>
  <si>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</si>
  <si>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</si>
  <si>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</si>
  <si>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</si>
  <si>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</si>
  <si>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</si>
  <si>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</si>
  <si>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</si>
  <si>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</si>
  <si>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</si>
  <si>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</si>
  <si>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</si>
  <si>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</si>
  <si>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</si>
  <si>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</si>
  <si>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</si>
  <si>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</si>
  <si>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</si>
  <si>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</si>
  <si>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</si>
  <si>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</si>
  <si>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</si>
  <si>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</si>
  <si>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</si>
  <si>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</si>
  <si>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</si>
  <si>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</si>
  <si>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</si>
  <si>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</si>
  <si>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</si>
  <si>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</si>
  <si>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</si>
  <si>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</si>
  <si>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</si>
  <si>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</si>
  <si>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</si>
  <si>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</si>
  <si>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</si>
  <si>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</si>
  <si>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</si>
  <si>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</si>
  <si>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</si>
  <si>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</si>
  <si>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</si>
  <si>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</si>
  <si>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</si>
  <si>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</si>
  <si>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</si>
  <si>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</si>
  <si>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</si>
  <si>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</si>
  <si>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</si>
  <si>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</si>
  <si>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</si>
  <si>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</si>
  <si>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</si>
  <si>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</si>
  <si>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</si>
  <si>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</si>
  <si>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</si>
  <si>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</si>
  <si>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</si>
  <si>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</si>
  <si>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</si>
  <si>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</si>
  <si>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</si>
  <si>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</si>
  <si>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</si>
  <si>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</si>
  <si>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</si>
  <si>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</si>
  <si>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</si>
  <si>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</si>
  <si>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</si>
  <si>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</si>
  <si>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</si>
  <si>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</si>
  <si>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</si>
  <si>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</si>
  <si>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</si>
  <si>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</si>
  <si>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</si>
  <si>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</si>
  <si>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</si>
  <si>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</si>
  <si>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</si>
  <si>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</si>
  <si>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</si>
  <si>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</si>
  <si>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</si>
  <si>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</si>
  <si>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</si>
  <si>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</si>
  <si>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</si>
  <si>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</si>
  <si>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</si>
  <si>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</si>
  <si>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</si>
  <si>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</si>
  <si>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</si>
  <si>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</si>
  <si>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</si>
  <si>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</si>
  <si>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</si>
  <si>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</si>
  <si>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</si>
  <si>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</si>
  <si>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</si>
  <si>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</si>
  <si>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</si>
  <si>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</si>
  <si>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</si>
  <si>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</si>
  <si>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</si>
  <si>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</si>
  <si>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</si>
  <si>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</si>
  <si>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</si>
  <si>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</si>
  <si>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</si>
  <si>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</si>
  <si>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</si>
  <si>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</si>
  <si>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</si>
  <si>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</si>
  <si>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</si>
  <si>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</si>
  <si>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</si>
  <si>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</si>
  <si>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</si>
  <si>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</si>
  <si>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</si>
  <si>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</si>
  <si>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</si>
  <si>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</si>
  <si>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</si>
  <si>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</si>
  <si>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</si>
  <si>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</si>
  <si>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</si>
  <si>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</si>
  <si>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</si>
  <si>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</si>
  <si>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</si>
  <si>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</si>
  <si>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</si>
  <si>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</si>
  <si>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</si>
  <si>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</si>
  <si>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</si>
  <si>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</si>
  <si>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</si>
  <si>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</si>
  <si>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</si>
  <si>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</si>
  <si>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</si>
  <si>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</si>
  <si>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</si>
  <si>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</si>
  <si>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</si>
  <si>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</si>
  <si>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</si>
  <si>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</si>
  <si>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</si>
  <si>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</si>
  <si>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</si>
  <si>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</si>
  <si>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</si>
  <si>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</si>
  <si>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</si>
  <si>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</si>
  <si>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</si>
  <si>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</si>
  <si>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</si>
  <si>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</si>
  <si>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</si>
  <si>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</si>
  <si>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</si>
  <si>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</si>
  <si>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</si>
  <si>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</si>
  <si>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</si>
  <si>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</si>
  <si>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</si>
  <si>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</si>
  <si>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</si>
  <si>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</si>
  <si>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</si>
  <si>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</si>
  <si>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</si>
  <si>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</si>
  <si>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</si>
  <si>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</si>
  <si>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</si>
  <si>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</si>
  <si>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</si>
  <si>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</si>
  <si>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</si>
  <si>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</si>
  <si>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</si>
  <si>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</si>
  <si>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</si>
  <si>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</si>
  <si>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</si>
  <si>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</si>
  <si>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</si>
  <si>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</si>
  <si>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</si>
  <si>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</si>
  <si>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</si>
  <si>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</si>
  <si>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</si>
  <si>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</si>
  <si>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</si>
  <si>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</si>
  <si>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</si>
  <si>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</si>
  <si>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</si>
  <si>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</si>
  <si>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</si>
  <si>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</si>
  <si>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</si>
  <si>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</si>
  <si>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</si>
  <si>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</si>
  <si>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</si>
  <si>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</si>
  <si>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</si>
  <si>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</si>
  <si>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</si>
  <si>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</si>
  <si>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</si>
  <si>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</si>
  <si>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</si>
  <si>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</si>
  <si>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</si>
  <si>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</si>
  <si>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</si>
  <si>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</si>
  <si>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</si>
  <si>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</si>
  <si>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</si>
  <si>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</si>
  <si>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</si>
  <si>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</si>
  <si>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</si>
  <si>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</si>
  <si>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</si>
  <si>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</si>
  <si>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</si>
  <si>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</si>
  <si>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</si>
  <si>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</si>
  <si>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</si>
  <si>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</si>
  <si>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</si>
  <si>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</si>
  <si>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</si>
  <si>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</si>
  <si>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</si>
  <si>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</si>
  <si>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</si>
  <si>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</si>
  <si>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</si>
  <si>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</si>
  <si>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</si>
  <si>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</si>
  <si>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</si>
  <si>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</si>
  <si>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</si>
  <si>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</si>
  <si>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</si>
  <si>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</si>
  <si>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</si>
  <si>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</si>
  <si>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</si>
  <si>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</si>
  <si>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</si>
  <si>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</si>
  <si>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</si>
  <si>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</si>
  <si>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</si>
  <si>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</si>
  <si>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</si>
  <si>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</si>
  <si>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</si>
  <si>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</si>
  <si>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</si>
  <si>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</si>
  <si>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</si>
  <si>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</si>
  <si>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</si>
  <si>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</si>
  <si>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</si>
  <si>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</si>
  <si>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</si>
  <si>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</si>
  <si>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</si>
  <si>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</si>
  <si>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</si>
  <si>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</si>
  <si>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</si>
  <si>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</si>
  <si>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</si>
  <si>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</si>
  <si>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</si>
  <si>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</si>
  <si>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</si>
  <si>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</si>
  <si>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</si>
  <si>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</si>
  <si>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</si>
  <si>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</si>
  <si>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</si>
  <si>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</si>
  <si>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</si>
  <si>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</si>
  <si>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</si>
  <si>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</si>
  <si>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</si>
  <si>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</si>
  <si>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</si>
  <si>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</si>
  <si>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</si>
  <si>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</si>
  <si>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</si>
  <si>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</si>
  <si>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</si>
  <si>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</si>
  <si>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</si>
  <si>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</si>
  <si>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</si>
  <si>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</si>
  <si>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</si>
  <si>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</si>
  <si>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</si>
  <si>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</si>
  <si>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</si>
  <si>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</si>
  <si>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</si>
  <si>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</si>
  <si>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</si>
  <si>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</si>
  <si>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</si>
  <si>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</si>
  <si>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</si>
  <si>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</si>
  <si>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</si>
  <si>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</si>
  <si>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</si>
  <si>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</si>
  <si>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</si>
  <si>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</si>
  <si>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</si>
  <si>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</si>
  <si>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</si>
  <si>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</si>
  <si>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</si>
  <si>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</si>
  <si>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</si>
  <si>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</si>
  <si>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</si>
  <si>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</si>
  <si>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</si>
  <si>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</si>
  <si>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</si>
  <si>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</si>
  <si>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</si>
  <si>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</si>
  <si>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</si>
  <si>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</si>
  <si>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</si>
  <si>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</si>
  <si>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</si>
  <si>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</si>
  <si>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</si>
  <si>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</si>
  <si>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</si>
  <si>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</si>
  <si>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</si>
  <si>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</si>
  <si>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</si>
  <si>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</si>
  <si>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</si>
  <si>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</si>
  <si>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</si>
  <si>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</si>
  <si>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</si>
  <si>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</si>
  <si>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</si>
  <si>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</si>
  <si>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</si>
  <si>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</si>
  <si>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</si>
  <si>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</si>
  <si>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</si>
  <si>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</si>
  <si>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</si>
  <si>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</si>
  <si>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</si>
  <si>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</si>
  <si>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</si>
  <si>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</si>
  <si>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</si>
  <si>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</si>
  <si>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</si>
  <si>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</si>
  <si>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</si>
  <si>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</si>
  <si>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</si>
  <si>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</si>
  <si>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</si>
  <si>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</si>
  <si>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</si>
  <si>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</si>
  <si>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</si>
  <si>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</si>
  <si>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</si>
  <si>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</si>
  <si>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</si>
  <si>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</si>
  <si>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</si>
  <si>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</si>
  <si>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</si>
  <si>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</si>
  <si>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</si>
  <si>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</si>
  <si>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</si>
  <si>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</si>
  <si>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</si>
  <si>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</si>
  <si>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</si>
  <si>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</si>
  <si>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</si>
  <si>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</si>
  <si>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</si>
  <si>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</si>
  <si>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</si>
  <si>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</si>
  <si>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</si>
  <si>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</si>
  <si>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</si>
  <si>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</si>
  <si>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</si>
  <si>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</si>
  <si>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</si>
  <si>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</si>
  <si>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</si>
  <si>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</si>
  <si>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</si>
  <si>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</si>
  <si>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</si>
  <si>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</si>
  <si>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</si>
  <si>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</si>
  <si>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</si>
  <si>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</si>
  <si>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</si>
  <si>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</si>
  <si>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</si>
  <si>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</si>
  <si>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</si>
  <si>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</si>
  <si>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</si>
  <si>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</si>
  <si>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</si>
  <si>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</si>
  <si>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</si>
  <si>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</si>
  <si>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</si>
  <si>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</si>
  <si>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</si>
  <si>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</si>
  <si>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</si>
  <si>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</si>
  <si>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</si>
  <si>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</si>
  <si>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</si>
  <si>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</si>
  <si>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</si>
  <si>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</si>
  <si>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</si>
  <si>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</si>
  <si>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</si>
  <si>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</si>
  <si>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</si>
  <si>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</si>
  <si>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</si>
  <si>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</si>
  <si>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</si>
  <si>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</si>
  <si>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</si>
  <si>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</si>
  <si>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</si>
  <si>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</si>
  <si>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</si>
  <si>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</si>
  <si>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</si>
  <si>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</si>
  <si>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</si>
  <si>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</si>
  <si>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</si>
  <si>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</si>
  <si>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</si>
  <si>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</si>
  <si>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</si>
  <si>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</si>
  <si>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</si>
  <si>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</si>
  <si>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</si>
  <si>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</si>
  <si>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</si>
  <si>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</si>
  <si>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</si>
  <si>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</si>
  <si>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</si>
  <si>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</si>
  <si>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</si>
  <si>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</si>
  <si>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</si>
  <si>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</si>
  <si>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</si>
  <si>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</si>
  <si>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</si>
  <si>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</si>
  <si>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</si>
  <si>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</si>
  <si>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</si>
  <si>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</si>
  <si>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</si>
  <si>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</si>
  <si>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</si>
  <si>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</si>
  <si>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</si>
  <si>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</si>
  <si>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</si>
  <si>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</si>
  <si>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</si>
  <si>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</si>
  <si>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</si>
  <si>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</si>
  <si>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</si>
  <si>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</si>
  <si>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</si>
  <si>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</si>
  <si>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</si>
  <si>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</si>
  <si>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</si>
  <si>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</si>
  <si>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</si>
  <si>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</si>
  <si>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</si>
  <si>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</si>
  <si>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</si>
  <si>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</si>
  <si>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</si>
  <si>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</si>
  <si>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</si>
  <si>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</si>
  <si>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</si>
  <si>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</si>
  <si>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</si>
  <si>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</si>
  <si>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</si>
  <si>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</si>
  <si>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</si>
  <si>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</si>
  <si>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</si>
  <si>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</si>
  <si>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</si>
  <si>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</si>
  <si>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</si>
  <si>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</si>
  <si>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</si>
  <si>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</si>
  <si>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</si>
  <si>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</si>
  <si>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</si>
  <si>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</si>
  <si>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</si>
  <si>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</si>
  <si>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</si>
  <si>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</si>
  <si>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</si>
  <si>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</si>
  <si>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</si>
  <si>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</si>
  <si>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</si>
  <si>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</si>
  <si>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</si>
  <si>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</si>
  <si>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</si>
  <si>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</si>
  <si>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</si>
  <si>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</si>
  <si>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</si>
  <si>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</si>
  <si>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</si>
  <si>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</si>
  <si>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</si>
  <si>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</si>
  <si>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</si>
  <si>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</si>
  <si>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</si>
  <si>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</si>
  <si>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</si>
  <si>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</si>
  <si>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</si>
  <si>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</si>
  <si>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</si>
  <si>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</si>
  <si>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</si>
  <si>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</si>
  <si>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</si>
  <si>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</si>
  <si>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</si>
  <si>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</si>
  <si>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</si>
  <si>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</si>
  <si>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</si>
  <si>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</si>
  <si>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</si>
  <si>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</si>
  <si>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</si>
  <si>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</si>
  <si>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</si>
  <si>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</si>
  <si>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</si>
  <si>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</si>
  <si>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</si>
  <si>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</si>
  <si>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</si>
  <si>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</si>
  <si>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</si>
  <si>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</si>
  <si>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</si>
  <si>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</si>
  <si>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</si>
  <si>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</si>
  <si>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</si>
  <si>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</si>
  <si>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</si>
  <si>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</si>
  <si>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</si>
  <si>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</si>
  <si>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</si>
  <si>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</si>
  <si>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</si>
  <si>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</si>
  <si>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</si>
  <si>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</si>
  <si>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</si>
  <si>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</si>
  <si>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</si>
  <si>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</si>
  <si>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</si>
  <si>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</si>
  <si>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</si>
  <si>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</si>
  <si>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</si>
  <si>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</si>
  <si>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</si>
  <si>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</si>
  <si>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</si>
  <si>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</si>
  <si>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</si>
  <si>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</si>
  <si>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</si>
  <si>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</si>
  <si>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</si>
  <si>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</si>
  <si>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</si>
  <si>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</si>
  <si>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</si>
  <si>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</si>
  <si>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</si>
  <si>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</si>
  <si>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</si>
  <si>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</si>
  <si>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</si>
  <si>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</si>
  <si>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</si>
  <si>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</si>
  <si>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</si>
  <si>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</si>
  <si>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</si>
  <si>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</si>
  <si>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</si>
  <si>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</si>
  <si>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</si>
  <si>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</si>
  <si>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</si>
  <si>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</si>
  <si>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</si>
  <si>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</si>
  <si>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</si>
  <si>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</si>
  <si>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</si>
  <si>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</si>
  <si>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</si>
  <si>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</si>
  <si>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</si>
  <si>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</si>
  <si>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</si>
  <si>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</si>
  <si>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</si>
  <si>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</si>
  <si>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</si>
  <si>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</si>
  <si>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</si>
  <si>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</si>
  <si>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</si>
  <si>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</si>
  <si>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</si>
  <si>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</si>
  <si>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</si>
  <si>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</si>
  <si>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</si>
  <si>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</si>
  <si>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</si>
  <si>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</si>
  <si>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</si>
  <si>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</si>
  <si>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</si>
  <si>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</si>
  <si>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</si>
  <si>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</si>
  <si>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</si>
  <si>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</si>
  <si>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</si>
  <si>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</si>
  <si>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</si>
  <si>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</si>
  <si>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</si>
  <si>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</si>
  <si>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</si>
  <si>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</si>
  <si>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</si>
  <si>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</si>
  <si>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</si>
  <si>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</si>
  <si>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</si>
  <si>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</si>
  <si>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</si>
  <si>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</si>
  <si>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</si>
  <si>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</si>
  <si>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</si>
  <si>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</si>
  <si>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</si>
  <si>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</si>
  <si>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</si>
  <si>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</si>
  <si>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</si>
  <si>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</si>
  <si>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</si>
  <si>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</si>
  <si>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</si>
  <si>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</si>
  <si>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</si>
  <si>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</si>
  <si>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</si>
  <si>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</si>
  <si>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</si>
  <si>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</si>
  <si>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</si>
  <si>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</si>
  <si>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</si>
  <si>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</si>
  <si>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</si>
  <si>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</si>
  <si>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</si>
  <si>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</si>
  <si>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</si>
  <si>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</si>
  <si>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</si>
  <si>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</si>
  <si>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</si>
  <si>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</si>
  <si>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</si>
  <si>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</si>
  <si>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</si>
  <si>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</si>
  <si>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</si>
  <si>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</si>
  <si>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</si>
  <si>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</si>
  <si>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</si>
  <si>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</si>
  <si>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</si>
  <si>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</si>
  <si>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</si>
  <si>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</si>
  <si>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</si>
  <si>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</si>
  <si>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</si>
  <si>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</si>
  <si>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</si>
  <si>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</si>
  <si>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</si>
  <si>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</si>
  <si>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</si>
  <si>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</si>
  <si>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</si>
  <si>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</si>
  <si>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</si>
  <si>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</si>
  <si>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</si>
  <si>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</si>
  <si>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</si>
  <si>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</si>
  <si>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</si>
  <si>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</si>
  <si>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</si>
  <si>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</si>
  <si>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</si>
  <si>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</si>
  <si>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</si>
  <si>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</si>
  <si>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</si>
  <si>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</si>
  <si>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</si>
  <si>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</si>
  <si>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</si>
  <si>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</si>
  <si>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</si>
  <si>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</si>
  <si>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</si>
  <si>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</si>
  <si>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</si>
  <si>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</si>
  <si>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</si>
  <si>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</si>
  <si>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</si>
  <si>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</si>
  <si>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</si>
  <si>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</si>
  <si>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</si>
  <si>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</si>
  <si>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</si>
  <si>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</si>
  <si>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</si>
  <si>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</si>
  <si>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</si>
  <si>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</si>
  <si>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</si>
  <si>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</si>
  <si>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</si>
  <si>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</si>
  <si>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</si>
  <si>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</si>
  <si>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</si>
  <si>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</si>
  <si>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</si>
  <si>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</si>
  <si>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</si>
  <si>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</si>
  <si>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</si>
  <si>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</si>
  <si>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</si>
  <si>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</si>
  <si>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</si>
  <si>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</si>
  <si>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</si>
  <si>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</si>
  <si>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</si>
  <si>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</si>
  <si>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</si>
  <si>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</si>
  <si>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</si>
  <si>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</si>
  <si>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</si>
  <si>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</si>
  <si>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</si>
  <si>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</si>
  <si>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</si>
  <si>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</si>
  <si>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</si>
  <si>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</si>
  <si>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</si>
  <si>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</si>
  <si>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</si>
  <si>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</si>
  <si>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</si>
  <si>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</si>
  <si>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</si>
  <si>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</si>
  <si>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</si>
  <si>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</si>
  <si>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</si>
  <si>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</si>
  <si>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</si>
  <si>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</si>
  <si>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</si>
  <si>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</si>
  <si>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</si>
  <si>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</si>
  <si>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</si>
  <si>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</si>
  <si>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</si>
  <si>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</si>
  <si>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</si>
  <si>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</si>
  <si>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</si>
  <si>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</si>
  <si>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</si>
  <si>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</si>
  <si>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</si>
  <si>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</si>
  <si>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</si>
  <si>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</si>
  <si>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</si>
  <si>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</si>
  <si>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</si>
  <si>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</si>
  <si>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</si>
  <si>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</si>
  <si>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</si>
  <si>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</si>
  <si>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</si>
  <si>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</si>
  <si>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</si>
  <si>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</si>
  <si>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</si>
  <si>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</si>
  <si>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</si>
  <si>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</si>
  <si>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</si>
  <si>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</si>
  <si>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</si>
  <si>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</si>
  <si>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</si>
  <si>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</si>
  <si>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</si>
  <si>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</si>
  <si>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</si>
  <si>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</si>
  <si>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</si>
  <si>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</si>
  <si>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</si>
  <si>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</si>
  <si>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</si>
  <si>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</si>
  <si>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</si>
  <si>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</si>
  <si>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</si>
  <si>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</si>
  <si>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</si>
  <si>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</si>
  <si>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</si>
  <si>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</si>
  <si>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</si>
  <si>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</si>
  <si>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</si>
  <si>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</si>
  <si>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</si>
  <si>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</si>
  <si>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</si>
  <si>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</si>
  <si>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</si>
  <si>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</si>
  <si>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</si>
  <si>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</si>
  <si>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</si>
  <si>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</si>
  <si>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</si>
  <si>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</si>
  <si>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</si>
  <si>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</si>
  <si>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</si>
  <si>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</si>
  <si>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</si>
  <si>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</si>
  <si>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</si>
  <si>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</si>
  <si>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</si>
  <si>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</si>
  <si>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</si>
  <si>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</si>
  <si>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</si>
  <si>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</si>
  <si>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</si>
  <si>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</si>
  <si>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</si>
  <si>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</si>
  <si>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</si>
  <si>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</si>
  <si>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</si>
  <si>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</si>
  <si>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</si>
  <si>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</si>
  <si>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</si>
  <si>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</si>
  <si>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</si>
  <si>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</si>
  <si>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</si>
  <si>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</si>
  <si>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</si>
  <si>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</si>
  <si>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</si>
  <si>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</si>
  <si>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</si>
  <si>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</si>
  <si>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</si>
  <si>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</si>
  <si>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</si>
  <si>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</si>
  <si>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</si>
  <si>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</si>
  <si>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</si>
  <si>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</si>
  <si>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</si>
  <si>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</si>
  <si>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</si>
  <si>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</si>
  <si>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</si>
  <si>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</si>
  <si>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</si>
  <si>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</si>
  <si>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</si>
  <si>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</si>
  <si>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</si>
  <si>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</si>
  <si>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</si>
  <si>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</si>
  <si>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</si>
  <si>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</si>
  <si>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</si>
  <si>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</si>
  <si>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</si>
  <si>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</si>
  <si>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</si>
  <si>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</si>
  <si>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</si>
  <si>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</si>
  <si>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</si>
  <si>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</si>
  <si>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</si>
  <si>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</si>
  <si>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</si>
  <si>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</si>
  <si>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</si>
  <si>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</si>
  <si>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</si>
  <si>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</si>
  <si>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</si>
  <si>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</si>
  <si>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</si>
  <si>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</si>
  <si>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</si>
  <si>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</si>
  <si>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</si>
  <si>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</si>
  <si>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</si>
  <si>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</si>
  <si>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</si>
  <si>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</si>
  <si>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</si>
  <si>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</si>
  <si>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</si>
  <si>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</si>
  <si>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</si>
  <si>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</si>
  <si>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</si>
  <si>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</si>
  <si>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</si>
  <si>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</si>
  <si>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</si>
  <si>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</si>
  <si>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</si>
  <si>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</si>
  <si>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</si>
  <si>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</si>
  <si>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</si>
  <si>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</si>
  <si>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</si>
  <si>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</si>
  <si>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</si>
  <si>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</si>
  <si>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</si>
  <si>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</si>
  <si>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</si>
  <si>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</si>
  <si>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</si>
  <si>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</si>
  <si>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</si>
  <si>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</si>
  <si>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</si>
  <si>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</si>
  <si>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</si>
  <si>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</si>
  <si>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</si>
  <si>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</si>
  <si>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</si>
  <si>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</si>
  <si>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</si>
  <si>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</si>
  <si>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</si>
  <si>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</si>
  <si>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</si>
  <si>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</si>
  <si>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</si>
  <si>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</si>
  <si>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</si>
  <si>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</si>
  <si>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</si>
  <si>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</si>
  <si>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</si>
  <si>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</si>
  <si>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</si>
  <si>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</si>
  <si>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</si>
  <si>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</si>
  <si>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</si>
  <si>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</si>
  <si>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</si>
  <si>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</si>
  <si>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</si>
  <si>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</si>
  <si>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</si>
  <si>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</si>
  <si>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</si>
  <si>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</si>
  <si>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</si>
  <si>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</si>
  <si>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</si>
  <si>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</si>
  <si>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</si>
  <si>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</si>
  <si>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</si>
  <si>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</si>
  <si>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</si>
  <si>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</si>
  <si>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</si>
  <si>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</si>
  <si>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</si>
  <si>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</si>
  <si>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</si>
  <si>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</si>
  <si>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</si>
  <si>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</si>
  <si>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</si>
  <si>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</si>
  <si>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</si>
  <si>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</si>
  <si>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</si>
  <si>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</si>
  <si>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</si>
  <si>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</si>
  <si>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</si>
  <si>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</si>
  <si>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</si>
  <si>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</si>
  <si>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</si>
  <si>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</si>
  <si>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</si>
  <si>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</si>
  <si>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</si>
  <si>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</si>
  <si>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</si>
  <si>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</si>
  <si>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</si>
  <si>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</si>
  <si>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</si>
  <si>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</si>
  <si>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</si>
  <si>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</si>
  <si>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</si>
  <si>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</si>
  <si>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</si>
  <si>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</si>
  <si>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</si>
  <si>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</si>
  <si>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</si>
  <si>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</si>
  <si>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</si>
  <si>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</si>
  <si>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</si>
  <si>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</si>
  <si>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</si>
  <si>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</si>
  <si>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</si>
  <si>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</si>
  <si>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</si>
  <si>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</si>
  <si>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</si>
  <si>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</si>
  <si>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</si>
  <si>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</si>
  <si>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</si>
  <si>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</si>
  <si>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</si>
  <si>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</si>
  <si>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</si>
  <si>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</si>
  <si>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</si>
  <si>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</si>
  <si>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</si>
  <si>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</si>
  <si>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</si>
  <si>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</si>
  <si>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</si>
  <si>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</si>
  <si>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</si>
  <si>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</si>
  <si>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</si>
  <si>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</si>
  <si>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</si>
  <si>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</si>
  <si>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</si>
  <si>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</si>
  <si>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</si>
  <si>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</si>
  <si>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</si>
  <si>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</si>
  <si>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</si>
  <si>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</si>
  <si>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</si>
  <si>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</si>
  <si>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</si>
  <si>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</si>
  <si>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</si>
  <si>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</si>
  <si>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</si>
  <si>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</si>
  <si>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</si>
  <si>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</si>
  <si>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</si>
  <si>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</si>
  <si>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</si>
  <si>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</si>
  <si>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</si>
  <si>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</si>
  <si>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</si>
  <si>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</si>
  <si>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</si>
  <si>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</si>
  <si>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</si>
  <si>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</si>
  <si>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</si>
  <si>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</si>
  <si>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</si>
  <si>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</si>
  <si>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</si>
  <si>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</si>
  <si>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</si>
  <si>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</si>
  <si>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</si>
  <si>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</si>
  <si>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</si>
  <si>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</si>
  <si>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</si>
  <si>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</si>
  <si>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</si>
  <si>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</si>
  <si>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</si>
  <si>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</si>
  <si>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</si>
  <si>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</si>
  <si>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</si>
  <si>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</si>
  <si>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</si>
  <si>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</si>
  <si>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</si>
  <si>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</si>
  <si>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</si>
  <si>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</si>
  <si>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</si>
  <si>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</si>
  <si>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</si>
  <si>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</si>
  <si>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</si>
  <si>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</si>
  <si>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</si>
  <si>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</si>
  <si>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</si>
  <si>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</si>
  <si>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</si>
  <si>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</si>
  <si>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</si>
  <si>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</si>
  <si>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</si>
  <si>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</si>
  <si>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</si>
  <si>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</si>
  <si>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</si>
  <si>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</si>
  <si>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</si>
  <si>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</si>
  <si>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</si>
  <si>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</si>
  <si>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</si>
  <si>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</si>
  <si>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</si>
  <si>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</si>
  <si>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</si>
  <si>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</si>
  <si>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</si>
  <si>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</si>
  <si>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</si>
  <si>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</si>
  <si>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</si>
  <si>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</si>
  <si>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</si>
  <si>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</si>
  <si>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</si>
  <si>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</si>
  <si>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</si>
  <si>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</si>
  <si>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</si>
  <si>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</si>
  <si>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</si>
  <si>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</si>
  <si>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</si>
  <si>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</si>
  <si>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</si>
  <si>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</si>
  <si>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</si>
  <si>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</si>
  <si>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</si>
  <si>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</si>
  <si>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</si>
  <si>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</si>
  <si>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</si>
  <si>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</si>
  <si>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</si>
  <si>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</si>
  <si>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</si>
  <si>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</si>
  <si>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</si>
  <si>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</si>
  <si>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</si>
  <si>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</si>
  <si>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</si>
  <si>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</si>
  <si>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</si>
  <si>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</si>
  <si>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</si>
  <si>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</si>
  <si>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</si>
  <si>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</si>
  <si>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</si>
  <si>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</si>
  <si>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</si>
  <si>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</si>
  <si>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</si>
  <si>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</si>
  <si>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</si>
  <si>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</si>
  <si>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</si>
  <si>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</si>
  <si>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</si>
  <si>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</si>
  <si>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</si>
  <si>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</si>
  <si>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</si>
  <si>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</si>
  <si>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</si>
  <si>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</si>
  <si>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</si>
  <si>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</si>
  <si>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</si>
  <si>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</si>
  <si>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</si>
  <si>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</si>
  <si>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</si>
  <si>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</si>
  <si>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</si>
  <si>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</si>
  <si>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</si>
  <si>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</si>
  <si>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</si>
  <si>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</si>
  <si>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</si>
  <si>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</si>
  <si>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</si>
  <si>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</si>
  <si>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</si>
  <si>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</si>
  <si>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</si>
  <si>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</si>
  <si>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</si>
  <si>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</si>
  <si>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</si>
  <si>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</si>
  <si>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</si>
  <si>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</si>
  <si>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</si>
  <si>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</si>
  <si>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</si>
  <si>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</si>
  <si>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</si>
  <si>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</si>
  <si>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</si>
  <si>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</si>
  <si>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</si>
  <si>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</si>
  <si>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</si>
  <si>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</si>
  <si>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</si>
  <si>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</si>
  <si>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</si>
  <si>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</si>
  <si>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</si>
  <si>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</si>
  <si>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</si>
  <si>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</si>
  <si>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</si>
  <si>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</si>
  <si>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</si>
  <si>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</si>
  <si>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</si>
  <si>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</si>
  <si>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</si>
  <si>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</si>
  <si>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</si>
  <si>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</si>
  <si>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</si>
  <si>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</si>
  <si>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</si>
  <si>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</si>
  <si>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</si>
  <si>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</si>
  <si>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</si>
  <si>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</si>
  <si>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</si>
  <si>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</si>
  <si>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</si>
  <si>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</si>
  <si>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</si>
  <si>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</si>
  <si>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</si>
  <si>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</si>
  <si>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</si>
  <si>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</si>
  <si>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</si>
  <si>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</si>
  <si>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</si>
  <si>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</si>
  <si>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</si>
  <si>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</si>
  <si>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</si>
  <si>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</si>
  <si>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</si>
  <si>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</si>
  <si>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</si>
  <si>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</si>
  <si>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</si>
  <si>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</si>
  <si>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</si>
  <si>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</si>
  <si>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</si>
  <si>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</si>
  <si>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</si>
  <si>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</si>
  <si>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</si>
  <si>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</si>
  <si>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</si>
  <si>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</si>
  <si>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</si>
  <si>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</si>
  <si>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</si>
  <si>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</si>
  <si>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</si>
  <si>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</si>
  <si>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</si>
  <si>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</si>
  <si>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</si>
  <si>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</si>
  <si>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</si>
  <si>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</si>
  <si>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</si>
  <si>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</si>
  <si>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</si>
  <si>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</si>
  <si>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</si>
  <si>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</si>
  <si>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</si>
  <si>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</si>
  <si>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</si>
  <si>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</si>
  <si>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</si>
  <si>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</si>
  <si>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</si>
  <si>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</si>
  <si>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</si>
  <si>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</si>
  <si>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</si>
  <si>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</si>
  <si>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</si>
  <si>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</si>
  <si>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</si>
  <si>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</si>
  <si>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</si>
  <si>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</si>
  <si>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</si>
  <si>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</si>
  <si>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</si>
  <si>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</si>
  <si>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</si>
  <si>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</si>
  <si>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</si>
  <si>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</si>
  <si>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</si>
  <si>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</si>
  <si>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</si>
  <si>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</si>
  <si>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</si>
  <si>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</si>
  <si>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</si>
  <si>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</si>
  <si>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</si>
  <si>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</si>
  <si>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</si>
  <si>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</si>
  <si>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</si>
  <si>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</si>
  <si>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</si>
  <si>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</si>
  <si>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</si>
  <si>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</si>
  <si>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</si>
  <si>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</si>
  <si>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</si>
  <si>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</si>
  <si>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</si>
  <si>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</si>
  <si>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</si>
  <si>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</si>
  <si>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</si>
  <si>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</si>
  <si>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</si>
  <si>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</si>
  <si>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</si>
  <si>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</si>
  <si>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</si>
  <si>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</si>
  <si>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</si>
  <si>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</si>
  <si>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</si>
  <si>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</si>
  <si>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</si>
  <si>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</si>
  <si>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</si>
  <si>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</si>
  <si>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</si>
  <si>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</si>
  <si>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</si>
  <si>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</si>
  <si>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</si>
  <si>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</si>
  <si>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</si>
  <si>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</si>
  <si>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</si>
  <si>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</si>
  <si>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</si>
  <si>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</si>
  <si>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</si>
  <si>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</si>
  <si>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</si>
  <si>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</si>
  <si>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</si>
  <si>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</si>
  <si>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</si>
  <si>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</si>
  <si>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</si>
  <si>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</si>
  <si>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</si>
  <si>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</si>
  <si>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</si>
  <si>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</si>
  <si>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</si>
  <si>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</si>
  <si>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</si>
  <si>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</si>
  <si>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</si>
  <si>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</si>
  <si>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</si>
  <si>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</si>
  <si>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</si>
  <si>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</si>
  <si>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</si>
  <si>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</si>
  <si>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</si>
  <si>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</si>
  <si>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</si>
  <si>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</si>
  <si>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</si>
  <si>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</si>
  <si>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</si>
  <si>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</si>
  <si>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</si>
  <si>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</si>
  <si>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</si>
  <si>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</si>
  <si>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</si>
  <si>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</si>
  <si>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</si>
  <si>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</si>
  <si>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</si>
  <si>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</si>
  <si>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</si>
  <si>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</si>
  <si>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</si>
  <si>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</si>
  <si>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</si>
  <si>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</si>
  <si>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</si>
  <si>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</si>
  <si>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</si>
  <si>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</si>
  <si>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</si>
  <si>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</si>
  <si>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</si>
  <si>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</si>
  <si>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</si>
  <si>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</si>
  <si>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</si>
  <si>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</si>
  <si>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</si>
  <si>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</si>
  <si>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</si>
  <si>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</si>
  <si>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</si>
  <si>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</si>
  <si>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</si>
  <si>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</si>
  <si>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</si>
  <si>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</si>
  <si>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</si>
  <si>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</si>
  <si>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</si>
  <si>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</si>
  <si>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</si>
  <si>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</si>
  <si>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</si>
  <si>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</si>
  <si>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</si>
  <si>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</si>
  <si>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</si>
  <si>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</si>
  <si>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</si>
  <si>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</si>
  <si>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</si>
  <si>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</si>
  <si>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</si>
  <si>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</si>
  <si>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</si>
  <si>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</si>
  <si>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</si>
  <si>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</si>
  <si>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</si>
  <si>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</si>
  <si>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</si>
  <si>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</si>
  <si>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</si>
  <si>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</si>
  <si>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</si>
  <si>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</si>
  <si>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</si>
  <si>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</si>
  <si>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</si>
  <si>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</si>
  <si>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</si>
  <si>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</si>
  <si>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</si>
  <si>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</si>
  <si>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</si>
  <si>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</si>
  <si>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</si>
  <si>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</si>
  <si>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</si>
  <si>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</si>
  <si>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</si>
  <si>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</si>
  <si>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</si>
  <si>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</si>
  <si>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</si>
  <si>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</si>
  <si>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</si>
  <si>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</si>
  <si>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</si>
  <si>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</si>
  <si>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</si>
  <si>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</si>
  <si>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</si>
  <si>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</si>
  <si>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</si>
  <si>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</si>
  <si>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</si>
  <si>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</si>
  <si>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</si>
  <si>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</si>
  <si>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</si>
  <si>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</si>
  <si>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</si>
  <si>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</si>
  <si>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</si>
  <si>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</si>
  <si>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</si>
  <si>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</si>
  <si>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</si>
  <si>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</si>
  <si>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</si>
  <si>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</si>
  <si>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</si>
  <si>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</si>
  <si>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</si>
  <si>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</si>
  <si>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</si>
  <si>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</si>
  <si>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</si>
  <si>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</si>
  <si>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</si>
  <si>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</si>
  <si>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</si>
  <si>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</si>
  <si>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</si>
  <si>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</si>
  <si>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</si>
  <si>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</si>
  <si>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</si>
  <si>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</si>
  <si>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</si>
  <si>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</si>
  <si>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</si>
  <si>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</si>
  <si>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</si>
  <si>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</si>
  <si>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</si>
  <si>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</si>
  <si>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</si>
  <si>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</si>
  <si>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</si>
  <si>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</si>
  <si>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</si>
  <si>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</si>
  <si>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</si>
  <si>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</si>
  <si>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</si>
  <si>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</si>
  <si>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</si>
  <si>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</si>
  <si>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</si>
  <si>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</si>
  <si>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</si>
  <si>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</si>
  <si>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</si>
  <si>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</si>
  <si>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</si>
  <si>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</si>
  <si>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</si>
  <si>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</si>
  <si>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</si>
  <si>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</si>
  <si>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</si>
  <si>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</si>
  <si>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</si>
  <si>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</si>
  <si>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</si>
  <si>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</si>
  <si>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</si>
  <si>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</si>
  <si>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</si>
  <si>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</si>
  <si>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</si>
  <si>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</si>
  <si>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</si>
  <si>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</si>
  <si>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</si>
  <si>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</si>
  <si>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</si>
  <si>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</si>
  <si>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</si>
  <si>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</si>
  <si>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</si>
  <si>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</si>
  <si>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</si>
  <si>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</si>
  <si>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</si>
  <si>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</si>
  <si>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</si>
  <si>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</si>
  <si>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</si>
  <si>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</si>
  <si>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</si>
  <si>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</si>
  <si>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</si>
  <si>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</si>
  <si>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</si>
  <si>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</si>
  <si>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</si>
  <si>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</si>
  <si>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</si>
  <si>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</si>
  <si>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</si>
  <si>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</si>
  <si>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</si>
  <si>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</si>
  <si>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</si>
  <si>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</si>
  <si>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</si>
  <si>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</si>
  <si>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</si>
  <si>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</si>
  <si>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</si>
  <si>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</si>
  <si>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</si>
  <si>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</si>
  <si>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</si>
  <si>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</si>
  <si>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</si>
  <si>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</si>
  <si>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</si>
  <si>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</si>
  <si>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</si>
  <si>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</si>
  <si>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</si>
  <si>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</si>
  <si>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</si>
  <si>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</si>
  <si>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</si>
  <si>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</si>
  <si>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</si>
  <si>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</si>
  <si>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</si>
  <si>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</si>
  <si>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</si>
  <si>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</si>
  <si>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</si>
  <si>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</si>
  <si>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</si>
  <si>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</si>
  <si>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</si>
  <si>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</si>
  <si>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</si>
  <si>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</si>
  <si>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</si>
  <si>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</si>
  <si>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</si>
  <si>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</si>
  <si>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</si>
  <si>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</si>
  <si>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</si>
  <si>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</si>
  <si>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</si>
  <si>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</si>
  <si>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</si>
  <si>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</si>
  <si>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</si>
  <si>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</si>
  <si>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</si>
  <si>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</si>
  <si>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</si>
  <si>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</si>
  <si>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</si>
  <si>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</si>
  <si>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</si>
  <si>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</si>
  <si>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</si>
  <si>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</si>
  <si>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</si>
  <si>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</si>
  <si>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</si>
  <si>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</si>
  <si>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</si>
  <si>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</si>
  <si>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</si>
  <si>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</si>
  <si>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</si>
  <si>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</si>
  <si>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</si>
  <si>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</si>
  <si>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</si>
  <si>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</si>
  <si>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</si>
  <si>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</si>
  <si>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</si>
  <si>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</si>
  <si>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</si>
  <si>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</si>
  <si>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</si>
  <si>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</si>
  <si>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</si>
  <si>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</si>
  <si>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</si>
  <si>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</si>
  <si>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</si>
  <si>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</si>
  <si>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</si>
  <si>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</si>
  <si>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</si>
  <si>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</si>
  <si>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</si>
  <si>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</si>
  <si>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</si>
  <si>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</si>
  <si>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</si>
  <si>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</si>
  <si>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</si>
  <si>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</si>
  <si>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</si>
  <si>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</si>
  <si>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</si>
  <si>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</si>
  <si>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</si>
  <si>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</si>
  <si>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</si>
  <si>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</si>
  <si>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</si>
  <si>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</si>
  <si>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</si>
  <si>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</si>
  <si>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</si>
  <si>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</si>
  <si>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</si>
  <si>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</si>
  <si>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</si>
  <si>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</si>
  <si>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</si>
  <si>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</si>
  <si>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</si>
  <si>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</si>
  <si>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</si>
  <si>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</si>
  <si>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</si>
  <si>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</si>
  <si>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</si>
  <si>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</si>
  <si>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</si>
  <si>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</si>
  <si>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</si>
  <si>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</si>
  <si>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</si>
  <si>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</si>
  <si>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</si>
  <si>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</si>
  <si>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</si>
  <si>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</si>
  <si>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</si>
  <si>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</si>
  <si>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</si>
  <si>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</si>
  <si>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</si>
  <si>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</si>
  <si>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</si>
  <si>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</si>
  <si>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</si>
  <si>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</si>
  <si>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</si>
  <si>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</si>
  <si>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</si>
  <si>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</si>
  <si>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</si>
  <si>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</si>
  <si>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</si>
  <si>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</si>
  <si>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</si>
  <si>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</si>
  <si>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</si>
  <si>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</si>
  <si>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</si>
  <si>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</si>
  <si>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</si>
  <si>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</si>
  <si>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</si>
  <si>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</si>
  <si>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</si>
  <si>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</si>
  <si>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</si>
  <si>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</si>
  <si>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</si>
  <si>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</si>
  <si>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</si>
  <si>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</si>
  <si>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</si>
  <si>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</si>
  <si>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</si>
  <si>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</si>
  <si>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</si>
  <si>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</si>
  <si>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</si>
  <si>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</si>
  <si>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</si>
  <si>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</si>
  <si>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</si>
  <si>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</si>
  <si>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</si>
  <si>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</si>
  <si>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</si>
  <si>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</si>
  <si>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</si>
  <si>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</si>
  <si>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</si>
  <si>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</si>
  <si>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</si>
  <si>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</si>
  <si>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</si>
  <si>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</si>
  <si>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</si>
  <si>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</si>
  <si>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</si>
  <si>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</si>
  <si>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</si>
  <si>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</si>
  <si>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</si>
  <si>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</si>
  <si>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</si>
  <si>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</si>
  <si>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</si>
  <si>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</si>
  <si>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</si>
  <si>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</si>
  <si>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</si>
  <si>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</si>
  <si>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</si>
  <si>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</si>
  <si>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</si>
  <si>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</si>
  <si>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</si>
  <si>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</si>
  <si>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</si>
  <si>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</si>
  <si>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</si>
  <si>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</si>
  <si>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</si>
  <si>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</si>
  <si>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</si>
  <si>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</si>
  <si>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</si>
  <si>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</si>
  <si>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</si>
  <si>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</si>
  <si>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</si>
  <si>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</si>
  <si>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</si>
  <si>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</si>
  <si>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</si>
  <si>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</si>
  <si>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</si>
  <si>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</si>
  <si>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</si>
  <si>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</si>
  <si>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</si>
  <si>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</si>
  <si>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</si>
  <si>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</si>
  <si>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</si>
  <si>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</si>
  <si>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</si>
  <si>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</si>
  <si>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</si>
  <si>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</si>
  <si>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</si>
  <si>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</si>
  <si>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</si>
  <si>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</si>
  <si>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</si>
  <si>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</si>
  <si>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</si>
  <si>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</si>
  <si>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</si>
  <si>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</si>
  <si>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</si>
  <si>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</si>
  <si>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</si>
  <si>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</si>
  <si>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</si>
  <si>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</si>
  <si>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</si>
  <si>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</si>
  <si>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</si>
  <si>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</si>
  <si>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</si>
  <si>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</si>
  <si>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</si>
  <si>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</si>
  <si>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</si>
  <si>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</si>
  <si>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</si>
  <si>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</si>
  <si>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</si>
  <si>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</si>
  <si>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</si>
  <si>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</si>
  <si>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</si>
  <si>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</si>
  <si>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</si>
  <si>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</si>
  <si>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</si>
  <si>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</si>
  <si>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</si>
  <si>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</si>
  <si>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</si>
  <si>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</si>
  <si>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</si>
  <si>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</si>
  <si>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</si>
  <si>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</si>
  <si>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</si>
  <si>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</si>
  <si>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</si>
  <si>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</si>
  <si>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</si>
  <si>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</si>
  <si>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</si>
  <si>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</si>
  <si>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</si>
  <si>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</si>
  <si>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</si>
  <si>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</si>
  <si>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</si>
  <si>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</si>
  <si>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</si>
  <si>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</si>
  <si>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</si>
  <si>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</si>
  <si>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</si>
  <si>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</si>
  <si>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</si>
  <si>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</si>
  <si>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</si>
  <si>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</si>
  <si>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</si>
  <si>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</si>
  <si>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</si>
  <si>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</si>
  <si>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</si>
  <si>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</si>
  <si>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</si>
  <si>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</si>
  <si>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</si>
  <si>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</si>
  <si>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</si>
  <si>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</si>
  <si>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</si>
  <si>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</si>
  <si>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</si>
  <si>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</si>
  <si>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</si>
  <si>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</si>
  <si>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</si>
  <si>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</si>
  <si>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</si>
  <si>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</si>
  <si>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</si>
  <si>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</si>
  <si>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</si>
  <si>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</si>
  <si>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</si>
  <si>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</si>
  <si>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</si>
  <si>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</si>
  <si>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</si>
  <si>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</si>
  <si>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</si>
  <si>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</si>
  <si>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</si>
  <si>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</si>
  <si>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</si>
  <si>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</si>
  <si>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</si>
  <si>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</si>
  <si>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</si>
  <si>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</si>
  <si>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</si>
  <si>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</si>
  <si>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</si>
  <si>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</si>
  <si>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</si>
  <si>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</si>
  <si>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</si>
  <si>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</si>
  <si>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</si>
  <si>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</si>
  <si>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</si>
  <si>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</si>
  <si>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</si>
  <si>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</si>
  <si>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</si>
  <si>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</si>
  <si>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</si>
  <si>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</si>
  <si>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</si>
  <si>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</si>
  <si>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</si>
  <si>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</si>
  <si>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</si>
  <si>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</si>
  <si>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</si>
  <si>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</si>
  <si>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</si>
  <si>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</si>
  <si>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</si>
  <si>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</si>
  <si>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</si>
  <si>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</si>
  <si>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</si>
  <si>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</si>
  <si>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</si>
  <si>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</si>
  <si>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</si>
  <si>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</si>
  <si>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</si>
  <si>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</si>
  <si>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</si>
  <si>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</si>
  <si>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</si>
  <si>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</si>
  <si>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</si>
  <si>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</si>
  <si>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</si>
  <si>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</si>
  <si>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</si>
  <si>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</si>
  <si>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</si>
  <si>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</si>
  <si>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</si>
  <si>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</si>
  <si>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</si>
  <si>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</si>
  <si>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</si>
  <si>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</si>
  <si>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</si>
  <si>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</si>
  <si>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</si>
  <si>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</si>
  <si>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</si>
  <si>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</si>
  <si>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</si>
  <si>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</si>
  <si>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</si>
  <si>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</si>
  <si>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</si>
  <si>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</si>
  <si>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</si>
  <si>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</si>
  <si>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</si>
  <si>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</si>
  <si>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</si>
  <si>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</si>
  <si>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</si>
  <si>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</si>
  <si>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</si>
  <si>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</si>
  <si>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</si>
  <si>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</si>
  <si>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</si>
  <si>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</si>
  <si>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</si>
  <si>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</si>
  <si>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</si>
  <si>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</si>
  <si>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</si>
  <si>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</si>
  <si>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</si>
  <si>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</si>
  <si>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</si>
  <si>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</si>
  <si>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</si>
  <si>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</si>
  <si>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</si>
  <si>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</si>
  <si>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</si>
  <si>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</si>
  <si>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</si>
  <si>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</si>
  <si>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</si>
  <si>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</si>
  <si>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</si>
  <si>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</si>
  <si>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</si>
  <si>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</si>
  <si>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</si>
  <si>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</si>
  <si>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</si>
  <si>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</si>
  <si>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</si>
  <si>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</si>
  <si>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</si>
  <si>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</si>
  <si>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</si>
  <si>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</si>
  <si>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</si>
  <si>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</si>
  <si>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</si>
  <si>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</si>
  <si>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</si>
  <si>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</si>
  <si>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</si>
  <si>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</si>
  <si>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</si>
  <si>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</si>
  <si>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</si>
  <si>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</si>
  <si>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</si>
  <si>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</si>
  <si>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</si>
  <si>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</si>
  <si>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</si>
  <si>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</si>
  <si>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</si>
  <si>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</si>
  <si>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</si>
  <si>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</si>
  <si>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</si>
  <si>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</si>
  <si>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</si>
  <si>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</si>
  <si>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</si>
  <si>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</si>
  <si>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</si>
  <si>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</si>
  <si>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</si>
  <si>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</si>
  <si>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</si>
  <si>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</si>
  <si>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</si>
  <si>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</si>
  <si>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</si>
  <si>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</si>
  <si>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</si>
  <si>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</si>
  <si>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</si>
  <si>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</si>
  <si>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</si>
  <si>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</si>
  <si>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</si>
  <si>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</si>
  <si>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</si>
  <si>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</si>
  <si>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</si>
  <si>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</si>
  <si>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</si>
  <si>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</si>
  <si>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</si>
  <si>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</si>
  <si>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</si>
  <si>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</si>
  <si>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</si>
  <si>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</si>
  <si>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</si>
  <si>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</si>
  <si>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</si>
  <si>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</si>
  <si>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</si>
  <si>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</si>
  <si>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</si>
  <si>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</si>
  <si>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</si>
  <si>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</si>
  <si>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</si>
  <si>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</si>
  <si>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</si>
  <si>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</si>
  <si>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</si>
  <si>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</si>
  <si>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</si>
  <si>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</si>
  <si>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</si>
  <si>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</si>
  <si>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</si>
  <si>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</si>
  <si>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</si>
  <si>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</si>
  <si>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</si>
  <si>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</si>
  <si>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</si>
  <si>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</si>
  <si>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</si>
  <si>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</si>
  <si>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</si>
  <si>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</si>
  <si>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</si>
  <si>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</si>
  <si>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</si>
  <si>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</si>
  <si>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</si>
  <si>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</si>
  <si>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</si>
  <si>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</si>
  <si>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</si>
  <si>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</si>
  <si>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</si>
  <si>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</si>
  <si>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</si>
  <si>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</si>
  <si>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</si>
  <si>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</si>
  <si>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</si>
  <si>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</si>
  <si>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</si>
  <si>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</si>
  <si>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</si>
  <si>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</si>
  <si>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</si>
  <si>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</si>
  <si>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</si>
  <si>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</si>
  <si>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</si>
  <si>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</si>
  <si>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</si>
  <si>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</si>
  <si>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</si>
  <si>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</si>
  <si>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</si>
  <si>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</si>
  <si>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</si>
  <si>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</si>
  <si>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</si>
  <si>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</si>
  <si>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</si>
  <si>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</si>
  <si>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</si>
  <si>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</si>
  <si>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</si>
  <si>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</si>
  <si>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</si>
  <si>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</si>
  <si>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</si>
  <si>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</si>
  <si>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</si>
  <si>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</si>
  <si>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</si>
  <si>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</si>
  <si>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</si>
  <si>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</si>
  <si>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</si>
  <si>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</si>
  <si>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</si>
  <si>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</si>
  <si>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</si>
  <si>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</si>
  <si>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</si>
  <si>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</si>
  <si>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</si>
  <si>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</si>
  <si>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</si>
  <si>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</si>
  <si>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</si>
  <si>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</si>
  <si>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</si>
  <si>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</si>
  <si>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</si>
  <si>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</si>
  <si>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</si>
  <si>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</si>
  <si>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</si>
  <si>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</si>
  <si>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</si>
  <si>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</si>
  <si>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</si>
  <si>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</si>
  <si>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</si>
  <si>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</si>
  <si>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</si>
  <si>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</si>
  <si>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</si>
  <si>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</si>
  <si>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</si>
  <si>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</si>
  <si>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</si>
  <si>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</si>
  <si>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</si>
  <si>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</si>
  <si>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</si>
  <si>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</si>
  <si>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</si>
  <si>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</si>
  <si>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</si>
  <si>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</si>
  <si>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</si>
  <si>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</si>
  <si>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</si>
  <si>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</si>
  <si>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</si>
  <si>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</si>
  <si>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</si>
  <si>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</si>
  <si>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</si>
  <si>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</si>
  <si>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</si>
  <si>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</si>
  <si>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</si>
  <si>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</si>
  <si>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</si>
  <si>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</si>
  <si>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</si>
  <si>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</si>
  <si>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</si>
  <si>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</si>
  <si>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</si>
  <si>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</si>
  <si>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</si>
  <si>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</si>
  <si>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</si>
  <si>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</si>
  <si>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</si>
  <si>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</si>
  <si>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</si>
  <si>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</si>
  <si>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</si>
  <si>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</si>
  <si>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</si>
  <si>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</si>
  <si>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</si>
  <si>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</si>
  <si>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</si>
  <si>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</si>
  <si>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</si>
  <si>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</si>
  <si>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</si>
  <si>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</si>
  <si>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</si>
  <si>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</si>
  <si>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</si>
  <si>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</si>
  <si>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</si>
  <si>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</si>
  <si>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</si>
  <si>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</si>
  <si>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</si>
  <si>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</si>
  <si>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</si>
  <si>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</si>
  <si>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</si>
  <si>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</si>
  <si>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</si>
  <si>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</si>
  <si>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</si>
  <si>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</si>
  <si>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</si>
  <si>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</si>
  <si>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</si>
  <si>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</si>
  <si>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</si>
  <si>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</si>
  <si>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</si>
  <si>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</si>
  <si>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</si>
  <si>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</si>
  <si>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</si>
  <si>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</si>
  <si>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</si>
  <si>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</si>
  <si>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</si>
  <si>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</si>
  <si>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</si>
  <si>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</si>
  <si>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</si>
  <si>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</si>
  <si>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</si>
  <si>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</si>
  <si>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</si>
  <si>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</si>
  <si>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</si>
  <si>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</si>
  <si>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</si>
  <si>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</si>
  <si>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</si>
  <si>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</si>
  <si>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</si>
  <si>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</si>
  <si>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</si>
  <si>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</si>
  <si>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</si>
  <si>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</si>
  <si>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</si>
  <si>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</si>
  <si>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</si>
  <si>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</si>
  <si>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</si>
  <si>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</si>
  <si>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</si>
  <si>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</si>
  <si>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</si>
  <si>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</si>
  <si>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</si>
  <si>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</si>
  <si>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</si>
  <si>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</si>
  <si>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</si>
  <si>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</si>
  <si>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</si>
  <si>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</si>
  <si>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</si>
  <si>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</si>
  <si>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</si>
  <si>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</si>
  <si>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</si>
  <si>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</si>
  <si>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</si>
  <si>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</si>
  <si>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</si>
  <si>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</si>
  <si>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</si>
  <si>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</si>
  <si>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</si>
  <si>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</si>
  <si>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</si>
  <si>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</si>
  <si>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</si>
  <si>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</si>
  <si>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</si>
  <si>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</si>
  <si>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</si>
  <si>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</si>
  <si>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</si>
  <si>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</si>
  <si>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</si>
  <si>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</si>
  <si>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</si>
  <si>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</si>
  <si>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</si>
  <si>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</si>
  <si>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</si>
  <si>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</si>
  <si>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</si>
  <si>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</si>
  <si>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</si>
  <si>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</si>
  <si>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</si>
  <si>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</si>
  <si>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</si>
  <si>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</si>
  <si>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</si>
  <si>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</si>
  <si>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</si>
  <si>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</si>
  <si>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</si>
  <si>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</si>
  <si>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</si>
  <si>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</si>
  <si>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</si>
  <si>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</si>
  <si>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</si>
  <si>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</si>
  <si>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</si>
  <si>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</si>
  <si>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</si>
  <si>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</si>
  <si>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</si>
  <si>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</si>
  <si>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</si>
  <si>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</si>
  <si>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</si>
  <si>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</si>
  <si>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</si>
  <si>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</si>
  <si>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</si>
  <si>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</si>
  <si>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</si>
  <si>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</si>
  <si>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</si>
  <si>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</si>
  <si>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</si>
  <si>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</si>
  <si>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</si>
  <si>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</si>
  <si>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</si>
  <si>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</si>
  <si>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</si>
  <si>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</si>
  <si>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</si>
  <si>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</si>
  <si>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</si>
  <si>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</si>
  <si>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</si>
  <si>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</si>
  <si>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</si>
  <si>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</si>
  <si>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</si>
  <si>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</si>
  <si>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</si>
  <si>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</si>
  <si>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</si>
  <si>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</si>
  <si>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</si>
  <si>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</si>
  <si>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</si>
  <si>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</si>
  <si>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</si>
  <si>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</si>
  <si>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</si>
  <si>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</si>
  <si>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</si>
  <si>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</si>
  <si>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</si>
  <si>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</si>
  <si>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</si>
  <si>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</si>
  <si>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</si>
  <si>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</si>
  <si>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</si>
  <si>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</si>
  <si>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</si>
  <si>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</si>
  <si>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</si>
  <si>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</si>
  <si>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</si>
  <si>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</si>
  <si>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</si>
  <si>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</si>
  <si>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</si>
  <si>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</si>
  <si>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</si>
  <si>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</si>
  <si>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</si>
  <si>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</si>
  <si>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</si>
  <si>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</si>
  <si>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</si>
  <si>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</si>
  <si>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</si>
  <si>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</si>
  <si>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</si>
  <si>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</si>
  <si>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</si>
  <si>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</si>
  <si>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</si>
  <si>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</si>
  <si>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</si>
  <si>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</si>
  <si>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</si>
  <si>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</si>
  <si>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</si>
  <si>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</si>
  <si>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</si>
  <si>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</si>
  <si>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</si>
  <si>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</si>
  <si>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</si>
  <si>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</si>
  <si>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</si>
  <si>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</si>
  <si>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</si>
  <si>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</si>
  <si>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</si>
  <si>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</si>
  <si>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</si>
  <si>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</si>
  <si>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</si>
  <si>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</si>
  <si>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</si>
  <si>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</si>
  <si>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</si>
  <si>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</si>
  <si>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</si>
  <si>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</si>
  <si>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</si>
  <si>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</si>
  <si>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</si>
  <si>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</si>
  <si>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</si>
  <si>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</si>
  <si>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</si>
  <si>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</si>
  <si>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</si>
  <si>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</si>
  <si>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</si>
  <si>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</si>
  <si>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</si>
  <si>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</si>
  <si>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</si>
  <si>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</si>
  <si>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</si>
  <si>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</si>
  <si>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</si>
  <si>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</si>
  <si>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</si>
  <si>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</si>
  <si>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</si>
  <si>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</si>
  <si>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</si>
  <si>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</si>
  <si>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</si>
  <si>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</si>
  <si>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</si>
  <si>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</si>
  <si>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</si>
  <si>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</si>
  <si>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</si>
  <si>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</si>
  <si>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</si>
  <si>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</si>
  <si>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</si>
  <si>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</si>
  <si>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</si>
  <si>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</si>
  <si>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</si>
  <si>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</si>
  <si>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</si>
  <si>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</si>
  <si>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</si>
  <si>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</si>
  <si>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</si>
  <si>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</si>
  <si>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</si>
  <si>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</si>
  <si>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</si>
  <si>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</si>
  <si>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</si>
  <si>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</si>
  <si>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</si>
  <si>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</si>
  <si>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</si>
  <si>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</si>
  <si>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</si>
  <si>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</si>
  <si>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</si>
  <si>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</si>
  <si>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</si>
  <si>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</si>
  <si>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</si>
  <si>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</si>
  <si>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</si>
  <si>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</si>
  <si>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</si>
  <si>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</si>
  <si>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</si>
  <si>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</si>
  <si>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</si>
  <si>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</si>
  <si>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</si>
  <si>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</si>
  <si>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</si>
  <si>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</si>
  <si>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</si>
  <si>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</si>
  <si>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</si>
  <si>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</si>
  <si>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</si>
  <si>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</si>
  <si>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</si>
  <si>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</si>
  <si>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</si>
  <si>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</si>
  <si>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</si>
  <si>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</si>
  <si>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</si>
  <si>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</si>
  <si>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</si>
  <si>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</si>
  <si>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</si>
  <si>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</si>
  <si>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</si>
  <si>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</si>
  <si>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</si>
  <si>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</si>
  <si>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</si>
  <si>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</si>
  <si>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</si>
  <si>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</si>
  <si>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</si>
  <si>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</si>
  <si>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</si>
  <si>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</si>
  <si>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</si>
  <si>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</si>
  <si>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</si>
  <si>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</si>
  <si>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</si>
  <si>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</si>
  <si>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</si>
  <si>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</si>
  <si>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</si>
  <si>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</si>
  <si>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</si>
  <si>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</si>
  <si>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</si>
  <si>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</si>
  <si>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</si>
  <si>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</si>
  <si>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</si>
  <si>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</si>
  <si>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</si>
  <si>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</si>
  <si>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</si>
  <si>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</si>
  <si>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</si>
  <si>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</si>
  <si>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</si>
  <si>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</si>
  <si>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</si>
  <si>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</si>
  <si>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</si>
  <si>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</si>
  <si>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</si>
  <si>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</si>
  <si>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</si>
  <si>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</si>
  <si>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</si>
  <si>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</si>
  <si>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</si>
  <si>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</si>
  <si>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</si>
  <si>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</si>
  <si>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</si>
  <si>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</si>
  <si>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</si>
  <si>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</si>
  <si>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</si>
  <si>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</si>
  <si>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</si>
  <si>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</si>
  <si>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</si>
  <si>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</si>
  <si>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</si>
  <si>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</si>
  <si>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</si>
  <si>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</si>
  <si>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</si>
  <si>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</si>
  <si>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</si>
  <si>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</si>
  <si>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</si>
  <si>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</si>
  <si>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</si>
  <si>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</si>
  <si>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</si>
  <si>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</si>
  <si>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</si>
  <si>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</si>
  <si>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</si>
  <si>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</si>
  <si>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</si>
  <si>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</si>
  <si>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</si>
  <si>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</si>
  <si>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</si>
  <si>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</si>
  <si>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</si>
  <si>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</si>
  <si>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</si>
  <si>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</si>
  <si>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</si>
  <si>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</si>
  <si>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</si>
  <si>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</si>
  <si>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</si>
  <si>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</si>
  <si>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</si>
  <si>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</si>
  <si>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</si>
  <si>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</si>
  <si>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</si>
  <si>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</si>
  <si>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</si>
  <si>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</si>
  <si>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</si>
  <si>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</si>
  <si>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</si>
  <si>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</si>
  <si>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</si>
  <si>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</si>
  <si>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</si>
  <si>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</si>
  <si>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</si>
  <si>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</si>
  <si>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</si>
  <si>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</si>
  <si>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</si>
  <si>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</si>
  <si>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</si>
  <si>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</si>
  <si>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</si>
  <si>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</si>
  <si>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</si>
  <si>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</si>
  <si>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</si>
  <si>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</si>
  <si>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</si>
  <si>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</si>
  <si>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</si>
  <si>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</si>
  <si>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</si>
  <si>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</si>
  <si>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</si>
  <si>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</si>
  <si>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</si>
  <si>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</si>
  <si>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</si>
  <si>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</si>
  <si>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</si>
  <si>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</si>
  <si>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</si>
  <si>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</si>
  <si>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</si>
  <si>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</si>
  <si>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</si>
  <si>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</si>
  <si>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</si>
  <si>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</si>
  <si>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</si>
  <si>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</si>
  <si>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</si>
  <si>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</si>
  <si>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</si>
  <si>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</si>
  <si>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</si>
  <si>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</si>
  <si>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</si>
  <si>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</si>
  <si>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</si>
  <si>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</si>
  <si>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</si>
  <si>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</si>
  <si>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</si>
  <si>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</si>
  <si>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</si>
  <si>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</si>
  <si>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</si>
  <si>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</si>
  <si>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</si>
  <si>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</si>
  <si>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</si>
  <si>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</si>
  <si>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</si>
  <si>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</si>
  <si>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</si>
  <si>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</si>
  <si>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</si>
  <si>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</si>
  <si>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</si>
  <si>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</si>
  <si>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</si>
  <si>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</si>
  <si>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</si>
  <si>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</si>
  <si>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</si>
  <si>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</si>
  <si>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</si>
  <si>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</si>
  <si>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</si>
  <si>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</si>
  <si>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</si>
  <si>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</si>
  <si>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</si>
  <si>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</si>
  <si>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</si>
  <si>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</si>
  <si>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</si>
  <si>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</si>
  <si>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</si>
  <si>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</si>
  <si>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</si>
  <si>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</si>
  <si>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</si>
  <si>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</si>
  <si>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</si>
  <si>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</si>
  <si>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</si>
  <si>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</si>
  <si>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</si>
  <si>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</si>
  <si>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</si>
  <si>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</si>
  <si>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</si>
  <si>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</si>
  <si>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</si>
  <si>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</si>
  <si>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</si>
  <si>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</si>
  <si>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</si>
  <si>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</si>
  <si>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</si>
  <si>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</si>
  <si>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</si>
  <si>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</si>
  <si>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</si>
  <si>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</si>
  <si>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</si>
  <si>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</si>
  <si>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</si>
  <si>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</si>
  <si>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</si>
  <si>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</si>
  <si>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</si>
  <si>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</si>
  <si>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</si>
  <si>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</si>
  <si>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</si>
  <si>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</si>
  <si>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</si>
  <si>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</si>
  <si>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</si>
  <si>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</si>
  <si>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</si>
  <si>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</si>
  <si>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</si>
  <si>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</si>
  <si>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</si>
  <si>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</si>
  <si>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</si>
  <si>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</si>
  <si>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</si>
  <si>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</si>
  <si>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</si>
  <si>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</si>
  <si>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</si>
  <si>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</si>
  <si>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</si>
  <si>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</si>
  <si>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</si>
  <si>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</si>
  <si>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</si>
  <si>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</si>
  <si>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</si>
  <si>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</si>
  <si>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</si>
  <si>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</si>
  <si>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</si>
  <si>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</si>
  <si>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</si>
  <si>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</si>
  <si>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</si>
  <si>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</si>
  <si>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</si>
  <si>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</si>
  <si>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</si>
  <si>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</si>
  <si>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</si>
  <si>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</si>
  <si>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</si>
  <si>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</si>
  <si>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</si>
  <si>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</si>
  <si>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</si>
  <si>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</si>
  <si>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</si>
  <si>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</si>
  <si>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</si>
  <si>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</si>
  <si>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</si>
  <si>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</si>
  <si>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</si>
  <si>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</si>
  <si>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</si>
  <si>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</si>
  <si>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</si>
  <si>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</si>
  <si>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</si>
  <si>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</si>
  <si>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</si>
  <si>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</si>
  <si>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</si>
  <si>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</si>
  <si>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</si>
  <si>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</si>
  <si>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</si>
  <si>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</si>
  <si>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</si>
  <si>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</si>
  <si>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</si>
  <si>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</si>
  <si>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</si>
  <si>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</si>
  <si>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</si>
  <si>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</si>
  <si>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</si>
  <si>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</si>
  <si>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</si>
  <si>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</si>
  <si>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</si>
  <si>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</si>
  <si>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</si>
  <si>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</si>
  <si>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</si>
  <si>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</si>
  <si>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</si>
  <si>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</si>
  <si>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</si>
  <si>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</si>
  <si>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</si>
  <si>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</si>
  <si>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</si>
  <si>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</si>
  <si>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</si>
  <si>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</si>
  <si>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</si>
  <si>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</si>
  <si>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</si>
  <si>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</si>
  <si>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</si>
  <si>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</si>
  <si>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</si>
  <si>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</si>
  <si>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</si>
  <si>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</si>
  <si>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</si>
  <si>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</si>
  <si>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</si>
  <si>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</si>
  <si>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</si>
  <si>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</si>
  <si>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</si>
  <si>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</si>
  <si>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</si>
  <si>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</si>
  <si>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</si>
  <si>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</si>
  <si>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</si>
  <si>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</si>
  <si>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</si>
  <si>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</si>
  <si>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</si>
  <si>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</si>
  <si>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</si>
  <si>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</si>
  <si>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</si>
  <si>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</si>
  <si>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</si>
  <si>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</si>
  <si>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</si>
  <si>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</si>
  <si>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</si>
  <si>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</si>
  <si>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</si>
  <si>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</si>
  <si>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</si>
  <si>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</si>
  <si>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</si>
  <si>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</si>
  <si>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</si>
  <si>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</si>
  <si>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</si>
  <si>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</si>
  <si>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</si>
  <si>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</si>
  <si>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</si>
  <si>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</si>
  <si>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</si>
  <si>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</si>
  <si>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</si>
  <si>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</si>
  <si>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</si>
  <si>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</si>
  <si>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</si>
  <si>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</si>
  <si>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</si>
  <si>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</si>
  <si>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</si>
  <si>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</si>
  <si>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</si>
  <si>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</si>
  <si>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</si>
  <si>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</si>
  <si>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</si>
  <si>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</si>
  <si>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</si>
  <si>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</si>
  <si>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</si>
  <si>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</si>
  <si>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</si>
  <si>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</si>
  <si>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</si>
  <si>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</si>
  <si>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</si>
  <si>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</si>
  <si>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</si>
  <si>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</si>
  <si>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</si>
  <si>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</si>
  <si>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</si>
  <si>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</si>
  <si>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</si>
  <si>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</si>
  <si>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</si>
  <si>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</si>
  <si>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</si>
  <si>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</si>
  <si>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</si>
  <si>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</si>
  <si>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</si>
  <si>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</si>
  <si>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</si>
  <si>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</si>
  <si>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</si>
  <si>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</si>
  <si>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</si>
  <si>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</si>
  <si>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</si>
  <si>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</si>
  <si>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</si>
  <si>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</si>
  <si>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</si>
  <si>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</si>
  <si>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</si>
  <si>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</si>
  <si>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</si>
  <si>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</si>
  <si>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</si>
  <si>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</si>
  <si>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</si>
  <si>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</si>
  <si>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</si>
  <si>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</si>
  <si>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</si>
  <si>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</si>
  <si>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</si>
  <si>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</si>
  <si>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</si>
  <si>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</si>
  <si>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</si>
  <si>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</si>
  <si>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</si>
  <si>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</si>
  <si>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</si>
  <si>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</si>
  <si>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</si>
  <si>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</si>
  <si>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</si>
  <si>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</si>
  <si>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</si>
  <si>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</si>
  <si>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</si>
  <si>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</si>
  <si>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</si>
  <si>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</si>
  <si>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</si>
  <si>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</si>
  <si>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</si>
  <si>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</si>
  <si>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</si>
  <si>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</si>
  <si>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</si>
  <si>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</si>
  <si>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</si>
  <si>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</si>
  <si>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</si>
  <si>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</si>
  <si>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</si>
  <si>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</si>
  <si>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</si>
  <si>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</si>
  <si>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</si>
  <si>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</si>
  <si>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</si>
  <si>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</si>
  <si>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</si>
  <si>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</si>
  <si>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</si>
  <si>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</si>
  <si>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</si>
  <si>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</si>
  <si>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</si>
  <si>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</si>
  <si>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</si>
  <si>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</si>
  <si>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</si>
  <si>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</si>
  <si>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</si>
  <si>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</si>
  <si>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</si>
  <si>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</si>
  <si>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</si>
  <si>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</si>
  <si>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</si>
  <si>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</si>
  <si>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</si>
  <si>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</si>
  <si>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</si>
  <si>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</si>
  <si>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</si>
  <si>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</si>
  <si>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</si>
  <si>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</si>
  <si>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</si>
  <si>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</si>
  <si>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</si>
  <si>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</si>
  <si>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</si>
  <si>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</si>
  <si>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</si>
  <si>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</si>
  <si>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</si>
  <si>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</si>
  <si>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</si>
  <si>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</si>
  <si>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</si>
  <si>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</si>
  <si>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</si>
  <si>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</si>
  <si>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</si>
  <si>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</si>
  <si>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</si>
  <si>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</si>
  <si>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</si>
  <si>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</si>
  <si>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</si>
  <si>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</si>
  <si>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</si>
  <si>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</si>
  <si>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</si>
  <si>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</si>
  <si>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</si>
  <si>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</si>
  <si>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</si>
  <si>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</si>
  <si>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</si>
  <si>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</si>
  <si>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</si>
  <si>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</si>
  <si>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</si>
  <si>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</si>
  <si>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</si>
  <si>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</si>
  <si>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</si>
  <si>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</si>
  <si>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</si>
  <si>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</si>
  <si>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</si>
  <si>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</si>
  <si>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</si>
  <si>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</si>
  <si>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</si>
  <si>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</si>
  <si>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</si>
  <si>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</si>
  <si>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</si>
  <si>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</si>
  <si>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</si>
  <si>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</si>
  <si>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</si>
  <si>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</si>
  <si>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</si>
  <si>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</si>
  <si>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</si>
  <si>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</si>
  <si>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</si>
  <si>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</si>
  <si>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</si>
  <si>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</si>
  <si>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</si>
  <si>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</si>
  <si>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</si>
  <si>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</si>
  <si>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</si>
  <si>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</si>
  <si>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</si>
  <si>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</si>
  <si>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</si>
  <si>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</si>
  <si>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</si>
  <si>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</si>
  <si>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</si>
  <si>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</si>
  <si>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</si>
  <si>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</si>
  <si>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</si>
  <si>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</si>
  <si>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</si>
  <si>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</si>
  <si>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</si>
  <si>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</si>
  <si>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</si>
  <si>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</si>
  <si>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</si>
  <si>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</si>
  <si>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</si>
  <si>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</si>
  <si>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</si>
  <si>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</si>
  <si>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</si>
  <si>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</si>
  <si>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</si>
  <si>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</si>
  <si>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</si>
  <si>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</si>
  <si>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</si>
  <si>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</si>
  <si>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</si>
  <si>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</si>
  <si>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</si>
  <si>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</si>
  <si>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</si>
  <si>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</si>
  <si>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</si>
  <si>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</si>
  <si>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</si>
  <si>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</si>
  <si>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</si>
  <si>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</si>
  <si>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</si>
  <si>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</si>
  <si>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</si>
  <si>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</si>
  <si>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</si>
  <si>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</si>
  <si>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</si>
  <si>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</si>
  <si>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</si>
  <si>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</si>
  <si>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</si>
  <si>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</si>
  <si>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</si>
  <si>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</si>
  <si>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</si>
  <si>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</si>
  <si>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</si>
  <si>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</si>
  <si>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</si>
  <si>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</si>
  <si>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</si>
  <si>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</si>
  <si>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</si>
  <si>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</si>
  <si>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</si>
  <si>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</si>
  <si>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</si>
  <si>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</si>
  <si>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</si>
  <si>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</si>
  <si>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</si>
  <si>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</si>
  <si>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</si>
  <si>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</si>
  <si>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</si>
  <si>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</si>
  <si>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</si>
  <si>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</si>
  <si>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</si>
  <si>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</si>
  <si>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</si>
  <si>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</si>
  <si>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</si>
  <si>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</si>
  <si>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</si>
  <si>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</si>
  <si>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</si>
  <si>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</si>
  <si>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</si>
  <si>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</si>
  <si>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</si>
  <si>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</si>
  <si>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</si>
  <si>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</si>
  <si>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</si>
  <si>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</si>
  <si>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</si>
  <si>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</si>
  <si>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</si>
  <si>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</si>
  <si>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</si>
  <si>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</si>
  <si>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</si>
  <si>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</si>
  <si>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</si>
  <si>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</si>
  <si>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</si>
  <si>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</si>
  <si>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</si>
  <si>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</si>
  <si>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</si>
  <si>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</si>
  <si>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</si>
  <si>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</si>
  <si>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</si>
  <si>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</si>
  <si>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</si>
  <si>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</si>
  <si>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</si>
  <si>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</si>
  <si>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</si>
  <si>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</si>
  <si>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</si>
  <si>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</si>
  <si>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</si>
  <si>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</si>
  <si>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</si>
  <si>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</si>
  <si>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</si>
  <si>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</si>
  <si>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</si>
  <si>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</si>
  <si>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</si>
  <si>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</si>
  <si>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</si>
  <si>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</si>
  <si>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</si>
  <si>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</si>
  <si>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</si>
  <si>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</si>
  <si>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</si>
  <si>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</si>
  <si>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</si>
  <si>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</si>
  <si>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</si>
  <si>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</si>
  <si>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</si>
  <si>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</si>
  <si>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</si>
  <si>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</si>
  <si>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</si>
  <si>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</si>
  <si>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</si>
  <si>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</si>
  <si>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</si>
  <si>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</si>
  <si>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</si>
  <si>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</si>
  <si>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</si>
  <si>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</si>
  <si>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</si>
  <si>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</si>
  <si>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</si>
  <si>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</si>
  <si>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</si>
  <si>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</si>
  <si>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</si>
  <si>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</si>
  <si>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</si>
  <si>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</si>
  <si>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</si>
  <si>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</si>
  <si>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</si>
  <si>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</si>
  <si>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</si>
  <si>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</si>
  <si>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</si>
  <si>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</si>
  <si>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</si>
  <si>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</si>
  <si>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</si>
  <si>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</si>
  <si>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</si>
  <si>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</si>
  <si>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</si>
  <si>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</si>
  <si>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</si>
  <si>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</si>
  <si>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</si>
  <si>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</si>
  <si>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</si>
  <si>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</si>
  <si>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</si>
  <si>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</si>
  <si>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</si>
  <si>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</si>
  <si>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</si>
  <si>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</si>
  <si>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</si>
  <si>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</si>
  <si>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</si>
  <si>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</si>
  <si>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</si>
  <si>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</si>
  <si>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</si>
  <si>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</si>
  <si>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</si>
  <si>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</si>
  <si>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</si>
  <si>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</si>
  <si>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</si>
  <si>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</si>
  <si>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</si>
  <si>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</si>
  <si>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</si>
  <si>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</si>
  <si>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</si>
  <si>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</si>
  <si>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</si>
  <si>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</si>
  <si>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</si>
  <si>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</si>
  <si>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</si>
  <si>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</si>
  <si>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</si>
  <si>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</si>
  <si>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</si>
  <si>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</si>
  <si>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</si>
  <si>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</si>
  <si>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</si>
  <si>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</si>
  <si>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</si>
  <si>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</si>
  <si>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</si>
  <si>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</si>
  <si>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</si>
  <si>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</si>
  <si>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</si>
  <si>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</si>
  <si>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</si>
  <si>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</si>
  <si>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</si>
  <si>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</si>
  <si>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</si>
  <si>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</si>
  <si>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</si>
  <si>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</si>
  <si>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</si>
  <si>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</si>
  <si>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</si>
  <si>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</si>
  <si>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</si>
  <si>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</si>
  <si>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</si>
  <si>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</si>
  <si>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</si>
  <si>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</si>
  <si>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</si>
  <si>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</si>
  <si>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</si>
  <si>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</si>
  <si>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</si>
  <si>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</si>
  <si>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</si>
  <si>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</si>
  <si>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</si>
  <si>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</si>
  <si>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</si>
  <si>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</si>
  <si>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</si>
  <si>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</si>
  <si>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</si>
  <si>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</si>
  <si>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</si>
  <si>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</si>
  <si>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</si>
  <si>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</si>
  <si>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</si>
  <si>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</si>
  <si>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</si>
  <si>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</si>
  <si>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</si>
  <si>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</si>
  <si>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</si>
  <si>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</si>
  <si>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</si>
  <si>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</si>
  <si>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</si>
  <si>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</si>
  <si>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</si>
  <si>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</si>
  <si>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</si>
  <si>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</si>
  <si>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</si>
  <si>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</si>
  <si>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</si>
  <si>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</si>
  <si>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</si>
  <si>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</si>
  <si>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</si>
  <si>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</si>
  <si>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</si>
  <si>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</si>
  <si>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</si>
  <si>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</si>
  <si>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</si>
  <si>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</si>
  <si>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</si>
  <si>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</si>
  <si>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</si>
  <si>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</si>
  <si>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</si>
  <si>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</si>
  <si>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</si>
  <si>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</si>
  <si>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</si>
  <si>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</si>
  <si>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</si>
  <si>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</si>
  <si>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</si>
  <si>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</si>
  <si>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</si>
  <si>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</si>
  <si>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</si>
  <si>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</si>
  <si>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</si>
  <si>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</si>
  <si>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</si>
  <si>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</si>
  <si>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</si>
  <si>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</si>
  <si>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</si>
  <si>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</si>
  <si>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</si>
  <si>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</si>
  <si>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</si>
  <si>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</si>
  <si>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</si>
  <si>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</si>
  <si>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</si>
  <si>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</si>
  <si>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</si>
  <si>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</si>
  <si>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</si>
  <si>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</si>
  <si>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</si>
  <si>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</si>
  <si>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</si>
  <si>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</si>
  <si>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</si>
  <si>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</si>
  <si>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</si>
  <si>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</si>
  <si>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</si>
  <si>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</si>
  <si>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</si>
  <si>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</si>
  <si>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</si>
  <si>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</si>
  <si>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</si>
  <si>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</si>
  <si>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</si>
  <si>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</si>
  <si>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</si>
  <si>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</si>
  <si>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</si>
  <si>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</si>
  <si>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</si>
  <si>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</si>
  <si>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</si>
  <si>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</si>
  <si>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</si>
  <si>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</si>
  <si>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</si>
  <si>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</si>
  <si>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</si>
  <si>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</si>
  <si>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</si>
  <si>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</si>
  <si>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</si>
  <si>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</si>
  <si>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</si>
  <si>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</si>
  <si>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</si>
  <si>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</si>
  <si>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</si>
  <si>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</si>
  <si>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</si>
  <si>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</si>
  <si>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</si>
  <si>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</si>
  <si>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</si>
  <si>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</si>
  <si>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</si>
  <si>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</si>
  <si>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</si>
  <si>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</si>
  <si>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</si>
  <si>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</si>
  <si>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</si>
  <si>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</si>
  <si>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</si>
  <si>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</si>
  <si>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</si>
  <si>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</si>
  <si>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</si>
  <si>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</si>
  <si>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</si>
  <si>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</si>
  <si>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</si>
  <si>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</si>
  <si>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</si>
  <si>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</si>
  <si>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</si>
  <si>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</si>
  <si>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</si>
  <si>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</si>
  <si>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</si>
  <si>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</si>
  <si>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</si>
  <si>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</si>
  <si>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</si>
  <si>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</si>
  <si>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</si>
  <si>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</si>
  <si>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</si>
  <si>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</si>
  <si>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</si>
  <si>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</si>
  <si>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</si>
  <si>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</si>
  <si>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</si>
  <si>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</si>
  <si>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</si>
  <si>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</si>
  <si>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</si>
  <si>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</si>
  <si>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</si>
  <si>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</si>
  <si>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</si>
  <si>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</si>
  <si>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</si>
  <si>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</si>
  <si>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</si>
  <si>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</si>
  <si>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</si>
  <si>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</si>
  <si>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</si>
  <si>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</si>
  <si>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</si>
  <si>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</si>
  <si>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</si>
  <si>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</si>
  <si>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</si>
  <si>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</si>
  <si>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</si>
  <si>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</si>
  <si>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</si>
  <si>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</si>
  <si>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</si>
  <si>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</si>
  <si>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</si>
  <si>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</si>
  <si>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</si>
  <si>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</si>
  <si>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</si>
  <si>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</si>
  <si>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</si>
  <si>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</si>
  <si>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</si>
  <si>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</si>
  <si>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</si>
  <si>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</si>
  <si>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</si>
  <si>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</si>
  <si>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</si>
  <si>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</si>
  <si>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</si>
  <si>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</si>
  <si>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</si>
  <si>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</si>
  <si>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</si>
  <si>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</si>
  <si>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</si>
  <si>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</si>
  <si>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</si>
  <si>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</si>
  <si>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</si>
  <si>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</si>
  <si>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</si>
  <si>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</si>
  <si>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</si>
  <si>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</si>
  <si>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</si>
  <si>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</si>
  <si>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</si>
  <si>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</si>
  <si>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</si>
  <si>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</si>
  <si>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</si>
  <si>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</si>
  <si>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</si>
  <si>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</si>
  <si>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</si>
  <si>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</si>
  <si>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</si>
  <si>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</si>
  <si>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</si>
  <si>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</si>
  <si>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</si>
  <si>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</si>
  <si>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</si>
  <si>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</si>
  <si>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</si>
  <si>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</si>
  <si>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</si>
  <si>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</si>
  <si>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</si>
  <si>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</si>
  <si>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</si>
  <si>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</si>
  <si>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</si>
  <si>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</si>
  <si>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</si>
  <si>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</si>
  <si>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</si>
  <si>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</si>
  <si>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</si>
  <si>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</si>
  <si>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</si>
  <si>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</si>
  <si>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</si>
  <si>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</si>
  <si>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</si>
  <si>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</si>
  <si>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</si>
  <si>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</si>
  <si>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</si>
  <si>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</si>
  <si>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</si>
  <si>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</si>
  <si>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</si>
  <si>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</si>
  <si>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</si>
  <si>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</si>
  <si>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</si>
  <si>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</si>
  <si>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</si>
  <si>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</si>
  <si>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</si>
  <si>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</si>
  <si>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</si>
  <si>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</si>
  <si>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</si>
  <si>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</si>
  <si>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</si>
  <si>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</si>
  <si>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</si>
  <si>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</si>
  <si>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</si>
  <si>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</si>
  <si>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</si>
  <si>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</si>
  <si>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</si>
  <si>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</si>
  <si>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</si>
  <si>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</si>
  <si>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</si>
  <si>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</si>
  <si>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</si>
  <si>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</si>
  <si>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</si>
  <si>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</si>
  <si>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</si>
  <si>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</si>
  <si>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</si>
  <si>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</si>
  <si>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</si>
  <si>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</si>
  <si>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</si>
  <si>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</si>
  <si>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</si>
  <si>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</si>
  <si>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</si>
  <si>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</si>
  <si>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</si>
  <si>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</si>
  <si>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</si>
  <si>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</si>
  <si>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</si>
  <si>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</si>
  <si>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</si>
  <si>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</si>
  <si>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</si>
  <si>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</si>
  <si>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</si>
  <si>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</si>
  <si>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</si>
  <si>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</si>
  <si>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</si>
  <si>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</si>
  <si>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</si>
  <si>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</si>
  <si>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</si>
  <si>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</si>
  <si>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</si>
  <si>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</si>
  <si>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</si>
  <si>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</si>
  <si>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</si>
  <si>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</si>
  <si>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</si>
  <si>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</si>
  <si>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</si>
  <si>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</si>
  <si>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</si>
  <si>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</si>
  <si>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</si>
  <si>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</si>
  <si>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</si>
  <si>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</si>
  <si>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</si>
  <si>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</si>
  <si>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</si>
  <si>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</si>
  <si>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</si>
  <si>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</si>
  <si>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</si>
  <si>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</si>
  <si>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</si>
  <si>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</si>
  <si>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</si>
  <si>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</si>
  <si>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</si>
  <si>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</si>
  <si>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</si>
  <si>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</si>
  <si>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</si>
  <si>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</si>
  <si>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</si>
  <si>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</si>
  <si>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</si>
  <si>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</si>
  <si>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</si>
  <si>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</si>
  <si>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</si>
  <si>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</si>
  <si>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</si>
  <si>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</si>
  <si>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</si>
  <si>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</si>
  <si>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</si>
  <si>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</si>
  <si>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</si>
  <si>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</si>
  <si>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</si>
  <si>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</si>
  <si>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</si>
  <si>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</si>
  <si>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</si>
  <si>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</si>
  <si>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</si>
  <si>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</si>
  <si>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</si>
  <si>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</si>
  <si>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</si>
  <si>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</si>
  <si>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</si>
  <si>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</si>
  <si>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</si>
  <si>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</si>
  <si>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</si>
  <si>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</si>
  <si>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</si>
  <si>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</si>
  <si>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</si>
  <si>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</si>
  <si>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</si>
  <si>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</si>
  <si>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</si>
  <si>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</si>
  <si>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</si>
  <si>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</si>
  <si>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</si>
  <si>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</si>
  <si>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</si>
  <si>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</si>
  <si>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</si>
  <si>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</si>
  <si>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</si>
  <si>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</si>
  <si>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</si>
  <si>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</si>
  <si>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</si>
  <si>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</si>
  <si>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</si>
  <si>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</si>
  <si>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</si>
  <si>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</si>
  <si>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</si>
  <si>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</si>
  <si>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</si>
  <si>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</si>
  <si>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</si>
  <si>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</si>
  <si>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</si>
  <si>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</si>
  <si>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</si>
  <si>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</si>
  <si>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</si>
  <si>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</si>
  <si>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</si>
  <si>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</si>
  <si>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</si>
  <si>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</si>
  <si>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</si>
  <si>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</si>
  <si>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</si>
  <si>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</si>
  <si>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</si>
  <si>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</si>
  <si>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</si>
  <si>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</si>
  <si>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</si>
  <si>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</si>
  <si>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</si>
  <si>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</si>
  <si>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</si>
  <si>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</si>
  <si>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</si>
  <si>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</si>
  <si>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</si>
  <si>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</si>
  <si>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</si>
  <si>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</si>
  <si>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</si>
  <si>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</si>
  <si>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</si>
  <si>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</si>
  <si>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</si>
  <si>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</si>
  <si>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</si>
  <si>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</si>
  <si>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</si>
  <si>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</si>
  <si>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</si>
  <si>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</si>
  <si>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</si>
  <si>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</si>
  <si>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</si>
  <si>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</si>
  <si>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</si>
  <si>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</si>
  <si>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</si>
  <si>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</si>
  <si>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</si>
  <si>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</si>
  <si>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</si>
  <si>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</si>
  <si>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</si>
  <si>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</si>
  <si>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</si>
  <si>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</si>
  <si>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</si>
  <si>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</si>
  <si>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</si>
  <si>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</si>
  <si>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</si>
  <si>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</si>
  <si>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</si>
  <si>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</si>
  <si>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</si>
  <si>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</si>
  <si>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</si>
  <si>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</si>
  <si>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</si>
  <si>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</si>
  <si>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</si>
  <si>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</si>
  <si>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</si>
  <si>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</si>
  <si>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</si>
  <si>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</si>
  <si>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</si>
  <si>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</si>
  <si>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</si>
  <si>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</si>
  <si>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</si>
  <si>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</si>
  <si>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</si>
  <si>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</si>
  <si>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</si>
  <si>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</si>
  <si>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</si>
  <si>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</si>
  <si>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</si>
  <si>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</si>
  <si>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</si>
  <si>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</si>
  <si>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</si>
  <si>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</si>
  <si>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</si>
  <si>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</si>
  <si>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</si>
  <si>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</si>
  <si>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</si>
  <si>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</si>
  <si>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</si>
  <si>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</si>
  <si>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</si>
  <si>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</si>
  <si>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</si>
  <si>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</si>
  <si>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</si>
  <si>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</si>
  <si>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</si>
  <si>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</si>
  <si>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</si>
  <si>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</si>
  <si>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</si>
  <si>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</si>
  <si>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</si>
  <si>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</si>
  <si>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</si>
  <si>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</si>
  <si>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</si>
  <si>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</si>
  <si>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</si>
  <si>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</si>
  <si>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</si>
  <si>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</si>
  <si>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</si>
  <si>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</si>
  <si>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</si>
  <si>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</si>
  <si>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</si>
  <si>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</si>
  <si>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</si>
  <si>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</si>
  <si>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</si>
  <si>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</si>
  <si>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</si>
  <si>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</si>
  <si>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</si>
  <si>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</si>
  <si>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</si>
  <si>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</si>
  <si>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</si>
  <si>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</si>
  <si>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</si>
  <si>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</si>
  <si>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</si>
  <si>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</si>
  <si>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</si>
  <si>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</si>
  <si>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</si>
  <si>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</si>
  <si>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</si>
  <si>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</si>
  <si>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</si>
  <si>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</si>
  <si>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</si>
  <si>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</si>
  <si>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</si>
  <si>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</si>
  <si>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</si>
  <si>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</si>
  <si>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</si>
  <si>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</si>
  <si>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</si>
  <si>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</si>
  <si>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</si>
  <si>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</si>
  <si>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</si>
  <si>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</si>
  <si>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</si>
  <si>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</si>
  <si>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</si>
  <si>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</si>
  <si>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</si>
  <si>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</si>
  <si>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</si>
  <si>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</si>
  <si>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</si>
  <si>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</si>
  <si>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</si>
  <si>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</si>
  <si>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</si>
  <si>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</si>
  <si>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</si>
  <si>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</si>
  <si>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</si>
  <si>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</si>
  <si>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</si>
  <si>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</si>
  <si>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</si>
  <si>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</si>
  <si>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</si>
  <si>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</si>
  <si>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</si>
  <si>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</si>
  <si>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</si>
  <si>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</si>
  <si>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</si>
  <si>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</si>
  <si>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</si>
  <si>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</si>
  <si>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</si>
  <si>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</si>
  <si>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</si>
  <si>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</si>
  <si>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</si>
  <si>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</si>
  <si>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</si>
  <si>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</si>
  <si>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</si>
  <si>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</si>
  <si>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</si>
  <si>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</si>
  <si>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</si>
  <si>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</si>
  <si>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</si>
  <si>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</si>
  <si>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</si>
  <si>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</si>
  <si>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</si>
  <si>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</si>
  <si>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</si>
  <si>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</si>
  <si>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</si>
  <si>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</si>
  <si>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</si>
  <si>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</si>
  <si>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</si>
  <si>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</si>
  <si>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</si>
  <si>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</si>
  <si>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</si>
  <si>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</si>
  <si>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</si>
  <si>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</si>
  <si>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</si>
  <si>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</si>
  <si>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</si>
  <si>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</si>
  <si>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</si>
  <si>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</si>
  <si>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</si>
  <si>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</si>
  <si>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</si>
  <si>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</si>
  <si>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</si>
  <si>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</si>
  <si>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</si>
  <si>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</si>
  <si>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</si>
  <si>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</si>
  <si>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</si>
  <si>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</si>
  <si>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</si>
  <si>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</si>
  <si>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</si>
  <si>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</si>
  <si>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</si>
  <si>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</si>
  <si>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</si>
  <si>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</si>
  <si>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</si>
  <si>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</si>
  <si>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</si>
  <si>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</si>
  <si>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</si>
  <si>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</si>
  <si>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</si>
  <si>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</si>
  <si>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</si>
  <si>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</si>
  <si>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</si>
  <si>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</si>
  <si>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</si>
  <si>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</si>
  <si>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</si>
  <si>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</si>
  <si>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</si>
  <si>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</si>
  <si>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</si>
  <si>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</si>
  <si>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</si>
  <si>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</si>
  <si>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</si>
  <si>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</si>
  <si>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</si>
  <si>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</si>
  <si>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</si>
  <si>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</si>
  <si>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</si>
  <si>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</si>
  <si>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</si>
  <si>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</si>
  <si>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</si>
  <si>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</si>
  <si>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</si>
  <si>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</si>
  <si>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</si>
  <si>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</si>
  <si>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</si>
  <si>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</si>
  <si>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</si>
  <si>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</si>
  <si>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</si>
  <si>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</si>
  <si>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</si>
  <si>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</si>
  <si>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</si>
  <si>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</si>
  <si>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</si>
  <si>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</si>
  <si>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</si>
  <si>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</si>
  <si>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</si>
  <si>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</si>
  <si>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</si>
  <si>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</si>
  <si>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</si>
  <si>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</si>
  <si>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</si>
  <si>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</si>
  <si>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</si>
  <si>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</si>
  <si>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</si>
  <si>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</si>
  <si>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</si>
  <si>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</si>
  <si>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</si>
  <si>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</si>
  <si>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</si>
  <si>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</si>
  <si>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</si>
  <si>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</si>
  <si>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</si>
  <si>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</si>
  <si>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</si>
  <si>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</si>
  <si>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</si>
  <si>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</si>
  <si>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</si>
  <si>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</si>
  <si>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</si>
  <si>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</si>
  <si>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</si>
  <si>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</si>
  <si>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</si>
  <si>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</si>
  <si>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</si>
  <si>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</si>
  <si>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</si>
  <si>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</si>
  <si>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</si>
  <si>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</si>
  <si>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</si>
  <si>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</si>
  <si>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</si>
  <si>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</si>
  <si>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</si>
  <si>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</si>
  <si>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</si>
  <si>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</si>
  <si>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</si>
  <si>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</si>
  <si>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</si>
  <si>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</si>
  <si>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</si>
  <si>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</si>
  <si>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</si>
  <si>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</si>
  <si>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</si>
  <si>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</si>
  <si>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</si>
  <si>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</si>
  <si>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</si>
  <si>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</si>
  <si>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</si>
  <si>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</si>
  <si>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</si>
  <si>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</si>
  <si>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</si>
  <si>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</si>
  <si>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</si>
  <si>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</si>
  <si>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</si>
  <si>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</si>
  <si>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</si>
  <si>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</si>
  <si>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</si>
  <si>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</si>
  <si>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</si>
  <si>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</si>
  <si>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</si>
  <si>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</si>
  <si>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</si>
  <si>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</si>
  <si>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</si>
  <si>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</si>
  <si>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</si>
  <si>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</si>
  <si>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</si>
  <si>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</si>
  <si>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</si>
  <si>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</si>
  <si>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</si>
  <si>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</si>
  <si>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</si>
  <si>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</si>
  <si>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</si>
  <si>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</si>
  <si>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</si>
  <si>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</si>
  <si>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</si>
  <si>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</si>
  <si>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</si>
  <si>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</si>
  <si>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</si>
  <si>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</si>
  <si>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</si>
  <si>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</si>
  <si>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</si>
  <si>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</si>
  <si>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</si>
  <si>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</si>
  <si>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</si>
  <si>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</si>
  <si>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</si>
  <si>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</si>
  <si>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</si>
  <si>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</si>
  <si>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</si>
  <si>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</si>
  <si>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</si>
  <si>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</si>
  <si>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</si>
  <si>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</si>
  <si>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</si>
  <si>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</si>
  <si>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</si>
  <si>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</si>
  <si>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</si>
  <si>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</si>
  <si>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</si>
  <si>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</si>
  <si>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</si>
  <si>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</si>
  <si>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</si>
  <si>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</si>
  <si>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</si>
  <si>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</si>
  <si>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</si>
  <si>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</si>
  <si>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</si>
  <si>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</si>
  <si>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</si>
  <si>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</si>
  <si>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</si>
  <si>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</si>
  <si>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</si>
  <si>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</si>
  <si>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</si>
  <si>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</si>
  <si>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</si>
  <si>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</si>
  <si>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</si>
  <si>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</si>
  <si>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</si>
  <si>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</si>
  <si>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</si>
  <si>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</si>
  <si>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</si>
  <si>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</si>
  <si>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</si>
  <si>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</si>
  <si>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</si>
  <si>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</si>
  <si>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</si>
  <si>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</si>
  <si>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</si>
  <si>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</si>
  <si>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</si>
  <si>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</si>
  <si>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</si>
  <si>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</si>
  <si>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</si>
  <si>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</si>
  <si>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</si>
  <si>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</si>
  <si>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</si>
  <si>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</si>
  <si>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</si>
  <si>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</si>
  <si>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</si>
  <si>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</si>
  <si>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</si>
  <si>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</si>
  <si>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</si>
  <si>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</si>
  <si>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</si>
  <si>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</si>
  <si>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</si>
  <si>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</si>
  <si>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</si>
  <si>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</si>
  <si>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</si>
  <si>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</si>
  <si>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</si>
  <si>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</si>
  <si>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</si>
  <si>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</si>
  <si>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</si>
  <si>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</si>
  <si>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</si>
  <si>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</si>
  <si>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</si>
  <si>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</si>
  <si>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</si>
  <si>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</si>
  <si>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</si>
  <si>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</si>
  <si>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</si>
  <si>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</si>
  <si>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</si>
  <si>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</si>
  <si>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</si>
  <si>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</si>
  <si>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</si>
  <si>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</si>
  <si>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</si>
  <si>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</si>
  <si>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</si>
  <si>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</si>
  <si>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</si>
  <si>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</si>
  <si>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</si>
  <si>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</si>
  <si>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</si>
  <si>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</si>
  <si>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</si>
  <si>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</si>
  <si>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</si>
  <si>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</si>
  <si>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</si>
  <si>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</si>
  <si>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</si>
  <si>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</si>
  <si>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</si>
  <si>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</si>
  <si>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</si>
  <si>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</si>
  <si>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</si>
  <si>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</si>
  <si>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</si>
  <si>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</si>
  <si>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</si>
  <si>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</si>
  <si>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</si>
  <si>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</si>
  <si>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</si>
  <si>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</si>
  <si>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</si>
  <si>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</si>
  <si>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</si>
  <si>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</si>
  <si>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</si>
  <si>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</si>
  <si>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</si>
  <si>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</si>
  <si>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</si>
  <si>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</si>
  <si>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</si>
  <si>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</si>
  <si>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</si>
  <si>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</si>
  <si>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</si>
  <si>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</si>
  <si>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</si>
  <si>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</si>
  <si>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</si>
  <si>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</si>
  <si>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</si>
  <si>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</si>
  <si>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</si>
  <si>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</si>
  <si>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</si>
  <si>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</si>
  <si>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</si>
  <si>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</si>
  <si>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</si>
  <si>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</si>
  <si>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</si>
  <si>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</si>
  <si>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</si>
  <si>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</si>
  <si>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</si>
  <si>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</si>
  <si>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</si>
  <si>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</si>
  <si>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</si>
  <si>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</si>
  <si>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</si>
  <si>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</si>
  <si>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</si>
  <si>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</si>
  <si>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</si>
  <si>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</si>
  <si>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</si>
  <si>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</si>
  <si>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</si>
  <si>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</si>
  <si>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</si>
  <si>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</si>
  <si>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</si>
  <si>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</si>
  <si>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</si>
  <si>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</si>
  <si>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</si>
  <si>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</si>
  <si>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</si>
  <si>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</si>
  <si>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</si>
  <si>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</si>
  <si>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</si>
  <si>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</si>
  <si>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</si>
  <si>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</si>
  <si>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</si>
  <si>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</si>
  <si>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</si>
  <si>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</si>
  <si>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</si>
  <si>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</si>
  <si>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</si>
  <si>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</si>
  <si>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</si>
  <si>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</si>
  <si>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</si>
  <si>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</si>
  <si>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</si>
  <si>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</si>
  <si>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</si>
  <si>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</si>
  <si>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</si>
  <si>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</si>
  <si>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</si>
  <si>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</si>
  <si>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</si>
  <si>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</si>
  <si>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</si>
  <si>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</si>
  <si>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</si>
  <si>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</si>
  <si>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</si>
  <si>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</si>
  <si>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</si>
  <si>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</si>
  <si>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</si>
  <si>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</si>
  <si>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</si>
  <si>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</si>
  <si>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</si>
  <si>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</si>
  <si>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</si>
  <si>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</si>
  <si>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</si>
  <si>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</si>
  <si>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</si>
  <si>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</si>
  <si>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</si>
  <si>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</si>
  <si>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</si>
  <si>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</si>
  <si>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</si>
  <si>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</si>
  <si>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</si>
  <si>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</si>
  <si>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</si>
  <si>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</si>
  <si>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</si>
  <si>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</si>
  <si>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</si>
  <si>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</si>
  <si>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</si>
  <si>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</si>
  <si>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</si>
  <si>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</si>
  <si>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</si>
  <si>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</si>
  <si>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</si>
  <si>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</si>
  <si>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</si>
  <si>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</si>
  <si>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</si>
  <si>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</si>
  <si>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</si>
  <si>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</si>
  <si>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</si>
  <si>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</si>
  <si>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</si>
  <si>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</si>
  <si>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</si>
  <si>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</si>
  <si>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</si>
  <si>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</si>
  <si>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</si>
  <si>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</si>
  <si>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</si>
  <si>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</si>
  <si>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</si>
  <si>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</si>
  <si>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</si>
  <si>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</si>
  <si>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</si>
  <si>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</si>
  <si>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</si>
  <si>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</si>
  <si>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</si>
  <si>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</si>
  <si>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</si>
  <si>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</si>
  <si>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</si>
  <si>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</si>
  <si>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</si>
  <si>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</si>
  <si>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</si>
  <si>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</si>
  <si>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</si>
  <si>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</si>
  <si>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</si>
  <si>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</si>
  <si>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</si>
  <si>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</si>
  <si>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</si>
  <si>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</si>
  <si>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</si>
  <si>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</si>
  <si>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</si>
  <si>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</si>
  <si>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</si>
  <si>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</si>
  <si>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</si>
  <si>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</si>
  <si>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</si>
  <si>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</si>
  <si>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</si>
  <si>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</si>
  <si>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</si>
  <si>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</si>
  <si>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</si>
  <si>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</si>
  <si>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</si>
  <si>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</si>
  <si>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</si>
  <si>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</si>
  <si>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</si>
  <si>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</si>
  <si>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</si>
  <si>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</si>
  <si>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</si>
  <si>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</si>
  <si>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</si>
  <si>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</si>
  <si>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</si>
  <si>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</si>
  <si>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</si>
  <si>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</si>
  <si>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</si>
  <si>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</si>
  <si>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</si>
  <si>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</si>
  <si>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</si>
  <si>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</si>
  <si>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</si>
  <si>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</si>
  <si>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</si>
  <si>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</si>
  <si>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</si>
  <si>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</si>
  <si>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</si>
  <si>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</si>
  <si>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</si>
  <si>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</si>
  <si>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</si>
  <si>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</si>
  <si>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</si>
  <si>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</si>
  <si>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</si>
  <si>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</si>
  <si>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</si>
  <si>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</si>
  <si>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</si>
  <si>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</si>
  <si>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</si>
  <si>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</si>
  <si>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</si>
  <si>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</si>
  <si>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</si>
  <si>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</si>
  <si>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</si>
  <si>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</si>
  <si>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</si>
  <si>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</si>
  <si>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</si>
  <si>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</si>
  <si>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</si>
  <si>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</si>
  <si>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</si>
  <si>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</si>
  <si>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</si>
  <si>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</si>
  <si>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</si>
  <si>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</si>
  <si>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</si>
  <si>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</si>
  <si>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</si>
  <si>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</si>
  <si>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</si>
  <si>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</si>
  <si>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</si>
  <si>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</si>
  <si>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</si>
  <si>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</si>
  <si>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</si>
  <si>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</si>
  <si>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</si>
  <si>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</si>
  <si>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</si>
  <si>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</si>
  <si>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</si>
  <si>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</si>
  <si>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</si>
  <si>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</si>
  <si>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</si>
  <si>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</si>
  <si>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</si>
  <si>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</si>
  <si>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</si>
  <si>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</si>
  <si>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</si>
  <si>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</si>
  <si>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</si>
  <si>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</si>
  <si>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</si>
  <si>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</si>
  <si>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</si>
  <si>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</si>
  <si>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</si>
  <si>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</si>
  <si>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</si>
  <si>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</si>
  <si>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</si>
  <si>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</si>
  <si>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</si>
  <si>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</si>
  <si>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</si>
  <si>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</si>
  <si>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</si>
  <si>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</si>
  <si>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</si>
  <si>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</si>
  <si>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</si>
  <si>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</si>
  <si>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</si>
  <si>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</si>
  <si>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</si>
  <si>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</si>
  <si>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</si>
  <si>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</si>
  <si>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</si>
  <si>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</si>
  <si>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</si>
  <si>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</si>
  <si>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</si>
  <si>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</si>
  <si>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</si>
  <si>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</si>
  <si>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</si>
  <si>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</si>
  <si>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</si>
  <si>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</si>
  <si>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</si>
  <si>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</si>
  <si>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</si>
  <si>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</si>
  <si>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</si>
  <si>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</si>
  <si>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</si>
  <si>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</si>
  <si>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</si>
  <si>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</si>
  <si>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</si>
  <si>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</si>
  <si>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</si>
  <si>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</si>
  <si>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</si>
  <si>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</si>
  <si>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</si>
  <si>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</si>
  <si>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</si>
  <si>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</si>
  <si>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</si>
  <si>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</si>
  <si>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</si>
  <si>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</si>
  <si>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</si>
  <si>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</si>
  <si>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</si>
  <si>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</si>
  <si>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</si>
  <si>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</si>
  <si>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</si>
  <si>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</si>
  <si>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</si>
  <si>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</si>
  <si>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</si>
  <si>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</si>
  <si>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</si>
  <si>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</si>
  <si>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</si>
  <si>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</si>
  <si>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</si>
  <si>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</si>
  <si>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</si>
  <si>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</si>
  <si>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</si>
  <si>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</si>
  <si>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</si>
  <si>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</si>
  <si>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</si>
  <si>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</si>
  <si>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</si>
  <si>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</si>
  <si>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</si>
  <si>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</si>
  <si>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</si>
  <si>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</si>
  <si>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</si>
  <si>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</si>
  <si>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</si>
  <si>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</si>
  <si>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</si>
  <si>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</si>
  <si>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</si>
  <si>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</si>
  <si>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</si>
  <si>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</si>
  <si>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</si>
  <si>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</si>
  <si>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</si>
  <si>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</si>
  <si>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</si>
  <si>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</si>
  <si>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</si>
  <si>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</si>
  <si>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</si>
  <si>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</si>
  <si>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</si>
  <si>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</si>
  <si>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</si>
  <si>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</si>
  <si>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</si>
  <si>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</si>
  <si>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</si>
  <si>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</si>
  <si>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</si>
  <si>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</si>
  <si>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</si>
  <si>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</si>
  <si>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</si>
  <si>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</si>
  <si>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</si>
  <si>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</si>
  <si>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</si>
  <si>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</si>
  <si>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</si>
  <si>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</si>
  <si>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</si>
  <si>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</si>
  <si>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</si>
  <si>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</si>
  <si>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</si>
  <si>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</si>
  <si>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</si>
  <si>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</si>
  <si>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</si>
  <si>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</si>
  <si>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</si>
  <si>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</si>
  <si>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</si>
  <si>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</si>
  <si>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</si>
  <si>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</si>
  <si>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</si>
  <si>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</si>
  <si>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</si>
  <si>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</si>
  <si>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</si>
  <si>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</si>
  <si>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</si>
  <si>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</si>
  <si>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</si>
  <si>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</si>
  <si>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</si>
  <si>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</si>
  <si>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</si>
  <si>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</si>
  <si>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</si>
  <si>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</si>
  <si>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</si>
  <si>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</si>
  <si>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</si>
  <si>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</si>
  <si>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</si>
  <si>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</si>
  <si>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</si>
  <si>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</si>
  <si>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</si>
  <si>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</si>
  <si>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</si>
  <si>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</si>
  <si>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</si>
  <si>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</si>
  <si>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</si>
  <si>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</si>
  <si>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</si>
  <si>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</si>
  <si>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</si>
  <si>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</si>
  <si>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</si>
  <si>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</si>
  <si>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</si>
  <si>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</si>
  <si>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</si>
  <si>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</si>
  <si>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</si>
  <si>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</si>
  <si>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</si>
  <si>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</si>
  <si>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</si>
  <si>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</si>
  <si>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</si>
  <si>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</si>
  <si>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</si>
  <si>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</si>
  <si>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</si>
  <si>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</si>
  <si>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</si>
  <si>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</si>
  <si>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</si>
  <si>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</si>
  <si>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</si>
  <si>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</si>
  <si>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</si>
  <si>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</si>
  <si>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</si>
  <si>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</si>
  <si>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</si>
  <si>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</si>
  <si>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</si>
  <si>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</si>
  <si>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</si>
  <si>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</si>
  <si>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</si>
  <si>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</si>
  <si>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</si>
  <si>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</si>
  <si>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</si>
  <si>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</si>
  <si>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</si>
  <si>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</si>
  <si>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</si>
  <si>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</si>
  <si>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</si>
  <si>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</si>
  <si>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</si>
  <si>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</si>
  <si>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</si>
  <si>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</si>
  <si>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</si>
  <si>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</si>
  <si>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</si>
  <si>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</si>
  <si>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</si>
  <si>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</si>
  <si>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</si>
  <si>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</si>
  <si>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</si>
  <si>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</si>
  <si>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</si>
  <si>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</si>
  <si>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</si>
  <si>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</si>
  <si>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</si>
  <si>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</si>
  <si>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</si>
  <si>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</si>
  <si>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</si>
  <si>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</si>
  <si>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</si>
  <si>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</si>
  <si>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</si>
  <si>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</si>
  <si>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</si>
  <si>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</si>
  <si>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</si>
  <si>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</si>
  <si>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</si>
  <si>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</si>
  <si>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</si>
  <si>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</si>
  <si>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</si>
  <si>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</si>
  <si>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</si>
  <si>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</si>
  <si>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</si>
  <si>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</si>
  <si>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</si>
  <si>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</si>
  <si>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</si>
  <si>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</si>
  <si>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</si>
  <si>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</si>
  <si>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</si>
  <si>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</si>
  <si>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</si>
  <si>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</si>
  <si>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</si>
  <si>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</si>
  <si>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</si>
  <si>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</si>
  <si>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</si>
  <si>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</si>
  <si>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</si>
  <si>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</si>
  <si>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</si>
  <si>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</si>
  <si>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</si>
  <si>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</si>
  <si>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</si>
  <si>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</si>
  <si>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</si>
  <si>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</si>
  <si>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</si>
  <si>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</si>
  <si>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</si>
  <si>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</si>
  <si>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</si>
  <si>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</si>
  <si>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</si>
  <si>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</si>
  <si>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</si>
  <si>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</si>
  <si>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</si>
  <si>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</si>
  <si>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</si>
  <si>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</si>
  <si>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</si>
  <si>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</si>
  <si>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</si>
  <si>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</si>
  <si>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</si>
  <si>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</si>
  <si>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</si>
  <si>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</si>
  <si>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</si>
  <si>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</si>
  <si>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</si>
  <si>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</si>
  <si>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</si>
  <si>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</si>
  <si>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</si>
  <si>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</si>
  <si>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</si>
  <si>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</si>
  <si>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</si>
  <si>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</si>
  <si>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</si>
  <si>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</si>
  <si>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</si>
  <si>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</si>
  <si>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</si>
  <si>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</si>
  <si>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</si>
  <si>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</si>
  <si>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</si>
  <si>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</si>
  <si>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</si>
  <si>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</si>
  <si>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</si>
  <si>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</si>
  <si>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</si>
  <si>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</si>
  <si>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</si>
  <si>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</si>
  <si>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</si>
  <si>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</si>
  <si>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</si>
  <si>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</si>
  <si>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</si>
  <si>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</si>
  <si>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</si>
  <si>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</si>
  <si>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</si>
  <si>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</si>
  <si>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</si>
  <si>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</si>
  <si>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</si>
  <si>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</si>
  <si>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</si>
  <si>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</si>
  <si>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</si>
  <si>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</si>
  <si>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</si>
  <si>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</si>
  <si>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</si>
  <si>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</si>
  <si>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</si>
  <si>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</si>
  <si>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</si>
  <si>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</si>
  <si>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</si>
  <si>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</si>
  <si>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</si>
  <si>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</si>
  <si>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</si>
  <si>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</si>
  <si>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</si>
  <si>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</si>
  <si>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</si>
  <si>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</si>
  <si>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</si>
  <si>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</si>
  <si>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</si>
  <si>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</si>
  <si>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</si>
  <si>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</si>
  <si>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</si>
  <si>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</si>
  <si>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</si>
  <si>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</si>
  <si>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</si>
  <si>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</si>
  <si>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</si>
  <si>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</si>
  <si>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</si>
  <si>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</si>
  <si>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</si>
  <si>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</si>
  <si>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</si>
  <si>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</si>
  <si>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</si>
  <si>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</si>
  <si>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</si>
  <si>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</si>
  <si>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</si>
  <si>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</si>
  <si>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</si>
  <si>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</si>
  <si>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</si>
  <si>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</si>
  <si>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</si>
  <si>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</si>
  <si>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</si>
  <si>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</si>
  <si>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</si>
  <si>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</si>
  <si>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</si>
  <si>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</si>
  <si>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</si>
  <si>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</si>
  <si>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</si>
  <si>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</si>
  <si>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</si>
  <si>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</si>
  <si>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</si>
  <si>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</si>
  <si>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</si>
  <si>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</si>
  <si>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</si>
  <si>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</si>
  <si>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</si>
  <si>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</si>
  <si>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</si>
  <si>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</si>
  <si>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</si>
  <si>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</si>
  <si>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</si>
  <si>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</si>
  <si>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</si>
  <si>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</si>
  <si>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</si>
  <si>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</si>
  <si>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</si>
  <si>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</si>
  <si>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</si>
  <si>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</si>
  <si>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</si>
  <si>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</si>
  <si>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</si>
  <si>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</si>
  <si>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</si>
  <si>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</si>
  <si>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</si>
  <si>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</si>
  <si>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</si>
  <si>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</si>
  <si>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</si>
  <si>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</si>
  <si>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</si>
  <si>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</si>
  <si>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</si>
  <si>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</si>
  <si>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</si>
  <si>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</si>
  <si>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</si>
  <si>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</si>
  <si>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</si>
  <si>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</si>
  <si>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</si>
  <si>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</si>
  <si>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</si>
  <si>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</si>
  <si>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</si>
  <si>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</si>
  <si>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</si>
  <si>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</si>
  <si>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</si>
  <si>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</si>
  <si>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</si>
  <si>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</si>
  <si>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</si>
  <si>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</si>
  <si>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</si>
  <si>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</si>
  <si>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</si>
  <si>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</si>
  <si>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</si>
  <si>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</si>
  <si>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</si>
  <si>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</si>
  <si>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</si>
  <si>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</si>
  <si>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</si>
  <si>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</si>
  <si>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</si>
  <si>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</si>
  <si>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</si>
  <si>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</si>
  <si>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</si>
  <si>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</si>
  <si>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</si>
  <si>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</si>
  <si>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</si>
  <si>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</si>
  <si>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</si>
  <si>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</si>
  <si>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</si>
  <si>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</si>
  <si>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</si>
  <si>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</si>
  <si>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</si>
  <si>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</si>
  <si>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</si>
  <si>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</si>
  <si>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</si>
  <si>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</si>
  <si>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</si>
  <si>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</si>
  <si>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</si>
  <si>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</si>
  <si>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</si>
  <si>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</si>
  <si>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</si>
  <si>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</si>
  <si>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</si>
  <si>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</si>
  <si>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</si>
  <si>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</si>
  <si>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</si>
  <si>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</si>
  <si>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</si>
  <si>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</si>
  <si>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</si>
  <si>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</si>
  <si>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</si>
  <si>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</si>
  <si>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</si>
  <si>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</si>
  <si>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</si>
  <si>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</si>
  <si>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</si>
  <si>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</si>
  <si>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</si>
  <si>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</si>
  <si>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</si>
  <si>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</si>
  <si>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</si>
  <si>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</si>
  <si>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</si>
  <si>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</si>
  <si>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</si>
  <si>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</si>
  <si>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</si>
  <si>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</si>
  <si>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</si>
  <si>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</si>
  <si>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</si>
  <si>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</si>
  <si>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</si>
  <si>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</si>
  <si>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</si>
  <si>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</si>
  <si>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</si>
  <si>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</si>
  <si>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</si>
  <si>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</si>
  <si>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</si>
  <si>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</si>
  <si>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</si>
  <si>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</si>
  <si>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</si>
  <si>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</si>
  <si>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</si>
  <si>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</si>
  <si>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</si>
  <si>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</si>
  <si>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</si>
  <si>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</si>
  <si>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</si>
  <si>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</si>
  <si>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</si>
  <si>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</si>
  <si>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</si>
  <si>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</si>
  <si>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</si>
  <si>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</si>
  <si>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</si>
  <si>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</si>
  <si>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</si>
  <si>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</si>
  <si>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</si>
  <si>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</si>
  <si>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</si>
  <si>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</si>
  <si>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</si>
  <si>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</si>
  <si>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</si>
  <si>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</si>
  <si>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</si>
  <si>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</si>
  <si>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</si>
  <si>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</si>
  <si>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</si>
  <si>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</si>
  <si>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</si>
  <si>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</si>
  <si>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</si>
  <si>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</si>
  <si>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</si>
  <si>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</si>
  <si>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</si>
  <si>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</si>
  <si>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</si>
  <si>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</si>
  <si>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</si>
  <si>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</si>
  <si>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</si>
  <si>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</si>
  <si>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</si>
  <si>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</si>
  <si>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</si>
  <si>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</si>
  <si>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</si>
  <si>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</si>
  <si>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</si>
  <si>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</si>
  <si>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</si>
  <si>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</si>
  <si>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</si>
  <si>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</si>
  <si>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</si>
  <si>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</si>
  <si>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</si>
  <si>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</si>
  <si>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</si>
  <si>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</si>
  <si>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</si>
  <si>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</si>
  <si>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</si>
  <si>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</si>
  <si>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</si>
  <si>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</si>
  <si>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</si>
  <si>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</si>
  <si>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</si>
  <si>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</si>
  <si>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</si>
  <si>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</si>
  <si>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</si>
  <si>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</si>
  <si>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</si>
  <si>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</si>
  <si>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</si>
  <si>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</si>
  <si>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</si>
  <si>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</si>
  <si>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</si>
  <si>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</si>
  <si>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</si>
  <si>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</si>
  <si>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</si>
  <si>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</si>
  <si>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</si>
  <si>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</si>
  <si>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</si>
  <si>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</si>
  <si>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</si>
  <si>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</si>
  <si>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</si>
  <si>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</si>
  <si>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</si>
  <si>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</si>
  <si>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</si>
  <si>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</si>
  <si>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</si>
  <si>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</si>
  <si>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</si>
  <si>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</si>
  <si>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</si>
  <si>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</si>
  <si>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</si>
  <si>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</si>
  <si>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</si>
  <si>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</si>
  <si>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</si>
  <si>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</si>
  <si>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</si>
  <si>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</si>
  <si>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</si>
  <si>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</si>
  <si>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</si>
  <si>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</si>
  <si>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</si>
  <si>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</si>
  <si>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</si>
  <si>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</si>
  <si>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</si>
  <si>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</si>
  <si>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</si>
  <si>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</si>
  <si>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</si>
  <si>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</si>
  <si>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</si>
  <si>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</si>
  <si>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</si>
  <si>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</si>
  <si>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</si>
  <si>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</si>
  <si>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</si>
  <si>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</si>
  <si>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</si>
  <si>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</si>
  <si>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</si>
  <si>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</si>
  <si>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</si>
  <si>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</si>
  <si>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</si>
  <si>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</si>
  <si>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</si>
  <si>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</si>
  <si>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</si>
  <si>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</si>
  <si>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</si>
  <si>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</si>
  <si>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</si>
  <si>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</si>
  <si>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</si>
  <si>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</si>
  <si>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</si>
  <si>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</si>
  <si>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</si>
  <si>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</si>
  <si>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</si>
  <si>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</si>
  <si>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</si>
  <si>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</si>
  <si>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</si>
  <si>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</si>
  <si>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</si>
  <si>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</si>
  <si>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</si>
  <si>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</si>
  <si>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</si>
  <si>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</si>
  <si>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</si>
  <si>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</si>
  <si>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</si>
  <si>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</si>
  <si>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</si>
  <si>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</si>
  <si>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</si>
  <si>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</si>
  <si>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</si>
  <si>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</si>
  <si>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</si>
  <si>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</si>
  <si>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</si>
  <si>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</si>
  <si>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</si>
  <si>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</si>
  <si>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</si>
  <si>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</si>
  <si>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</si>
  <si>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</si>
  <si>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</si>
  <si>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</si>
  <si>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</si>
  <si>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</si>
  <si>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</si>
  <si>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</si>
  <si>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</si>
  <si>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</si>
  <si>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</si>
  <si>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</si>
  <si>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</si>
  <si>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</si>
  <si>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</si>
  <si>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</si>
  <si>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</si>
  <si>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</si>
  <si>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</si>
  <si>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</si>
  <si>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</si>
  <si>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</si>
  <si>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</si>
  <si>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</si>
  <si>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</si>
  <si>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</si>
  <si>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</si>
  <si>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</si>
  <si>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</si>
  <si>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</si>
  <si>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</si>
  <si>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</si>
  <si>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</si>
  <si>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</si>
  <si>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</si>
  <si>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</si>
  <si>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</si>
  <si>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</si>
  <si>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</si>
  <si>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</si>
  <si>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</si>
  <si>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</si>
  <si>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</si>
  <si>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</si>
  <si>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</si>
  <si>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</si>
  <si>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</si>
  <si>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</si>
  <si>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</si>
  <si>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</si>
  <si>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</si>
  <si>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</si>
  <si>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</si>
  <si>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</si>
  <si>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</si>
  <si>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</si>
  <si>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</si>
  <si>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</si>
  <si>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</si>
  <si>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</si>
  <si>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</si>
  <si>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</si>
  <si>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</si>
  <si>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</si>
  <si>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</si>
  <si>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</si>
  <si>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</si>
  <si>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</si>
  <si>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</si>
  <si>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</si>
  <si>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</si>
  <si>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</si>
  <si>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</si>
  <si>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</si>
  <si>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</si>
  <si>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</si>
  <si>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</si>
  <si>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</si>
  <si>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</si>
  <si>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</si>
  <si>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</si>
  <si>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</si>
  <si>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</si>
  <si>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</si>
  <si>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</si>
  <si>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</si>
  <si>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</si>
  <si>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</si>
  <si>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</si>
  <si>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</si>
  <si>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</si>
  <si>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</si>
  <si>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</si>
  <si>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</si>
  <si>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</si>
  <si>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</si>
  <si>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</si>
  <si>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</si>
  <si>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</si>
  <si>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</si>
  <si>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</si>
  <si>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</si>
  <si>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</si>
  <si>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</si>
  <si>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</si>
  <si>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</si>
  <si>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</si>
  <si>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</si>
  <si>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</si>
  <si>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</si>
  <si>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</si>
  <si>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</si>
  <si>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</si>
  <si>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</si>
  <si>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</si>
  <si>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</si>
  <si>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</si>
  <si>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</si>
  <si>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</si>
  <si>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</si>
  <si>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</si>
  <si>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</si>
  <si>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</si>
  <si>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</si>
  <si>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</si>
  <si>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</si>
  <si>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</si>
  <si>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</si>
  <si>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</si>
  <si>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</si>
  <si>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</si>
  <si>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</si>
  <si>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</si>
  <si>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</si>
  <si>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</si>
  <si>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</si>
  <si>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</si>
  <si>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</si>
  <si>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</si>
  <si>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</si>
  <si>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</si>
  <si>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</si>
  <si>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</si>
  <si>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</si>
  <si>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</si>
  <si>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</si>
  <si>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</si>
  <si>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</si>
  <si>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</si>
  <si>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</si>
  <si>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</si>
  <si>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</si>
  <si>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</si>
  <si>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</si>
  <si>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</si>
  <si>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</si>
  <si>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</si>
  <si>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</si>
  <si>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</si>
  <si>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</si>
  <si>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</si>
  <si>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</si>
  <si>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</si>
  <si>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</si>
  <si>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</si>
  <si>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</si>
  <si>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</si>
  <si>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</si>
  <si>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</si>
  <si>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</si>
  <si>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</si>
  <si>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</si>
  <si>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</si>
  <si>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</si>
  <si>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</si>
  <si>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</si>
  <si>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</si>
  <si>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</si>
  <si>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</si>
  <si>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</si>
  <si>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</si>
  <si>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</si>
  <si>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</si>
  <si>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</si>
  <si>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</si>
  <si>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</si>
  <si>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</si>
  <si>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</si>
  <si>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</si>
  <si>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</si>
  <si>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</si>
  <si>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</si>
  <si>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</si>
  <si>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</si>
  <si>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</si>
  <si>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</si>
  <si>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</si>
  <si>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</si>
  <si>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</si>
  <si>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</si>
  <si>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</si>
  <si>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</si>
  <si>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</si>
  <si>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</si>
  <si>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</si>
  <si>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</si>
  <si>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</si>
  <si>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</si>
  <si>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</si>
  <si>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</si>
  <si>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</si>
  <si>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</si>
  <si>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</si>
  <si>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</si>
  <si>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</si>
  <si>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</si>
  <si>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</si>
  <si>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</si>
  <si>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</si>
  <si>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</si>
  <si>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</si>
  <si>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</si>
  <si>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</si>
  <si>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</si>
  <si>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</si>
  <si>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</si>
  <si>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</si>
  <si>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</si>
  <si>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</si>
  <si>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</si>
  <si>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</si>
  <si>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</si>
  <si>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</si>
  <si>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</si>
  <si>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</si>
  <si>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</si>
  <si>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</si>
  <si>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</si>
  <si>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</si>
  <si>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</si>
  <si>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</si>
  <si>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</si>
  <si>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</si>
  <si>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</si>
  <si>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</si>
  <si>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</si>
  <si>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</si>
  <si>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</si>
  <si>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</si>
  <si>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</si>
  <si>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</si>
  <si>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</si>
  <si>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</si>
  <si>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</si>
  <si>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</si>
  <si>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</si>
  <si>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</si>
  <si>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</si>
  <si>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</si>
  <si>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</si>
  <si>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</si>
  <si>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</si>
  <si>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</si>
  <si>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</si>
  <si>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</si>
  <si>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</si>
  <si>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</si>
  <si>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</si>
  <si>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</si>
  <si>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</si>
  <si>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</si>
  <si>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</si>
  <si>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</si>
  <si>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</si>
  <si>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</si>
  <si>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</si>
  <si>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</si>
  <si>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</si>
  <si>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</si>
  <si>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</si>
  <si>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</si>
  <si>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</si>
  <si>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</si>
  <si>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</si>
  <si>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</si>
  <si>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</si>
  <si>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</si>
  <si>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</si>
  <si>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</si>
  <si>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</si>
  <si>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</si>
  <si>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</si>
  <si>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</si>
  <si>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</si>
  <si>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</si>
  <si>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</si>
  <si>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</si>
  <si>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</si>
  <si>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</si>
  <si>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</si>
  <si>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</si>
  <si>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</si>
  <si>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</si>
  <si>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</si>
  <si>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</si>
  <si>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</si>
  <si>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</si>
  <si>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</si>
  <si>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</si>
  <si>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</si>
  <si>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</si>
  <si>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</si>
  <si>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</si>
  <si>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</si>
  <si>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</si>
  <si>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</si>
  <si>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</si>
  <si>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</si>
  <si>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</si>
  <si>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</si>
  <si>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</si>
  <si>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</si>
  <si>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</si>
  <si>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</si>
  <si>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</si>
  <si>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</si>
  <si>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</si>
  <si>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</si>
  <si>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</si>
  <si>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</si>
  <si>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</si>
  <si>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</si>
  <si>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</si>
  <si>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</si>
  <si>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</si>
  <si>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</si>
  <si>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</si>
  <si>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</si>
  <si>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</si>
  <si>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</si>
  <si>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</si>
  <si>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</si>
  <si>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</si>
  <si>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</si>
  <si>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</si>
  <si>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</si>
  <si>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</si>
  <si>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</si>
  <si>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</si>
  <si>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</si>
  <si>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</si>
  <si>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</si>
  <si>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</si>
  <si>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</si>
  <si>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</si>
  <si>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</si>
  <si>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</si>
  <si>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</si>
  <si>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</si>
  <si>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</si>
  <si>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</si>
  <si>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</si>
  <si>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</si>
  <si>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</si>
  <si>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</si>
  <si>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</si>
  <si>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</si>
  <si>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</si>
  <si>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</si>
  <si>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</si>
  <si>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</si>
  <si>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</si>
  <si>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</si>
  <si>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</si>
  <si>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</si>
  <si>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</si>
  <si>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</si>
  <si>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</si>
  <si>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</si>
  <si>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</si>
  <si>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</si>
  <si>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</si>
  <si>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</si>
  <si>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</si>
  <si>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</si>
  <si>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</si>
  <si>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</si>
  <si>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</si>
  <si>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</si>
  <si>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</si>
  <si>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</si>
  <si>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</si>
  <si>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</si>
  <si>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</si>
  <si>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</si>
  <si>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</si>
  <si>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</si>
  <si>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</si>
  <si>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</si>
  <si>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</si>
  <si>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</si>
  <si>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</si>
  <si>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</si>
  <si>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</si>
  <si>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</si>
  <si>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</si>
  <si>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</si>
  <si>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</si>
  <si>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</si>
  <si>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</si>
  <si>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</si>
  <si>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</si>
  <si>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</si>
  <si>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</si>
  <si>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</si>
  <si>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</si>
  <si>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</si>
  <si>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</si>
  <si>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</si>
  <si>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</si>
  <si>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</si>
  <si>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</si>
  <si>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</si>
  <si>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</si>
  <si>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</si>
  <si>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</si>
  <si>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</si>
  <si>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</si>
  <si>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</si>
  <si>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</si>
  <si>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</si>
  <si>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</si>
  <si>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</si>
  <si>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</si>
  <si>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</si>
  <si>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</si>
  <si>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</si>
  <si>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</si>
  <si>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</si>
  <si>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</si>
  <si>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</si>
  <si>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</si>
  <si>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</si>
  <si>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</si>
  <si>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</si>
  <si>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</si>
  <si>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</si>
  <si>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</si>
  <si>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</si>
  <si>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</si>
  <si>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</si>
  <si>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</si>
  <si>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</si>
  <si>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</si>
  <si>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</si>
  <si>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</si>
  <si>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</si>
  <si>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</si>
  <si>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</si>
  <si>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</si>
  <si>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</si>
  <si>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</si>
  <si>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</si>
  <si>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</si>
  <si>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</si>
  <si>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</si>
  <si>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</si>
  <si>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</si>
  <si>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</si>
  <si>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</si>
  <si>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</si>
  <si>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</si>
  <si>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</si>
  <si>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</si>
  <si>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</si>
  <si>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</si>
  <si>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</si>
  <si>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</si>
  <si>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</si>
  <si>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</si>
  <si>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</si>
  <si>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</si>
  <si>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</si>
  <si>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</si>
  <si>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</si>
  <si>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</si>
  <si>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</si>
  <si>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</si>
  <si>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</si>
  <si>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</si>
  <si>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</si>
  <si>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</si>
  <si>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</si>
  <si>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</si>
  <si>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</si>
  <si>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</si>
  <si>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</si>
  <si>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</si>
  <si>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</si>
  <si>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</si>
  <si>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</si>
  <si>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</si>
  <si>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</si>
  <si>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</si>
  <si>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</si>
  <si>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</si>
  <si>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</si>
  <si>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</si>
  <si>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</si>
  <si>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</si>
  <si>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</si>
  <si>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</si>
  <si>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</si>
  <si>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</si>
  <si>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</si>
  <si>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</si>
  <si>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</si>
  <si>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</si>
  <si>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</si>
  <si>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</si>
  <si>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</si>
  <si>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</si>
  <si>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</si>
  <si>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</si>
  <si>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</si>
  <si>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</si>
  <si>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</si>
  <si>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</si>
  <si>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</si>
  <si>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</si>
  <si>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</si>
  <si>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</si>
  <si>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</si>
  <si>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</si>
  <si>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</si>
  <si>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</si>
  <si>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</si>
  <si>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</si>
  <si>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</si>
  <si>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</si>
  <si>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</si>
  <si>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</si>
  <si>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</si>
  <si>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</si>
  <si>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</si>
  <si>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</si>
  <si>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</si>
  <si>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</si>
  <si>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</si>
  <si>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</si>
  <si>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</si>
  <si>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</si>
  <si>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</si>
  <si>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</si>
  <si>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</si>
  <si>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</si>
  <si>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</si>
  <si>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</si>
  <si>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</si>
  <si>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</si>
  <si>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</si>
  <si>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</si>
  <si>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</si>
  <si>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</si>
  <si>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</si>
  <si>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</si>
  <si>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</si>
  <si>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</si>
  <si>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</si>
  <si>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</si>
  <si>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</si>
  <si>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</si>
  <si>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</si>
  <si>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</si>
  <si>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</si>
  <si>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</si>
  <si>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</si>
  <si>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</si>
  <si>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</si>
  <si>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</si>
  <si>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</si>
  <si>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</si>
  <si>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</si>
  <si>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</si>
  <si>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</si>
  <si>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</si>
  <si>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</si>
  <si>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</si>
  <si>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</si>
  <si>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</si>
  <si>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</si>
  <si>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</si>
  <si>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</si>
  <si>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</si>
  <si>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</si>
  <si>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</si>
  <si>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</si>
  <si>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</si>
  <si>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</si>
  <si>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</si>
  <si>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</si>
  <si>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</si>
  <si>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</si>
  <si>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</si>
  <si>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</si>
  <si>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</si>
  <si>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</si>
  <si>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</si>
  <si>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</si>
  <si>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</si>
  <si>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</si>
  <si>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</si>
  <si>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</si>
  <si>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</si>
  <si>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</si>
  <si>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</si>
  <si>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</si>
  <si>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</si>
  <si>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</si>
  <si>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</si>
  <si>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</si>
  <si>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</si>
  <si>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</si>
  <si>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</si>
  <si>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</si>
  <si>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</si>
  <si>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</si>
  <si>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</si>
  <si>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</si>
  <si>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</si>
  <si>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</si>
  <si>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</si>
  <si>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</si>
  <si>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</si>
  <si>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</si>
  <si>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</si>
  <si>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</si>
  <si>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</si>
  <si>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</si>
  <si>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</si>
  <si>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</si>
  <si>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</si>
  <si>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</si>
  <si>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</si>
  <si>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</si>
  <si>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</si>
  <si>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</si>
  <si>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</si>
  <si>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</si>
  <si>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</si>
  <si>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</si>
  <si>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</si>
  <si>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</si>
  <si>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</si>
  <si>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</si>
  <si>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</si>
  <si>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</si>
  <si>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</si>
  <si>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</si>
  <si>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</si>
  <si>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</si>
  <si>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</si>
  <si>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</si>
  <si>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</si>
  <si>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</si>
  <si>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</si>
  <si>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</si>
  <si>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</si>
  <si>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</si>
  <si>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</si>
  <si>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</si>
  <si>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</si>
  <si>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</si>
  <si>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</si>
  <si>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</si>
  <si>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</si>
  <si>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</si>
  <si>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</si>
  <si>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</si>
  <si>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</si>
  <si>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</si>
  <si>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</si>
  <si>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</si>
  <si>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</si>
  <si>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</si>
  <si>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</si>
  <si>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</si>
  <si>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</si>
  <si>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</si>
  <si>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</si>
  <si>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</si>
  <si>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</si>
  <si>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</si>
  <si>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</si>
  <si>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</si>
  <si>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</si>
  <si>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</si>
  <si>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</si>
  <si>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</si>
  <si>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</si>
  <si>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</si>
  <si>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</si>
  <si>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</si>
  <si>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</si>
  <si>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</si>
  <si>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</si>
  <si>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</si>
  <si>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</si>
  <si>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</si>
  <si>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</si>
  <si>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</si>
  <si>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</si>
  <si>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</si>
  <si>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</si>
  <si>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</si>
  <si>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</si>
  <si>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</si>
  <si>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</si>
  <si>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</si>
  <si>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</si>
  <si>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</si>
  <si>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</si>
  <si>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</si>
  <si>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</si>
  <si>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</si>
  <si>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</si>
  <si>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</si>
  <si>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</si>
  <si>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</si>
  <si>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</si>
  <si>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</si>
  <si>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</si>
  <si>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</si>
  <si>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</si>
  <si>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</si>
  <si>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</si>
  <si>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</si>
  <si>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</si>
  <si>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</si>
  <si>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</si>
  <si>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</si>
  <si>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</si>
  <si>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</si>
  <si>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</si>
  <si>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</si>
  <si>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</si>
  <si>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</si>
  <si>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</si>
  <si>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</si>
  <si>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</si>
  <si>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</si>
  <si>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</si>
  <si>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</si>
  <si>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</si>
  <si>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</si>
  <si>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</si>
  <si>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</si>
  <si>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</si>
  <si>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</si>
  <si>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</si>
  <si>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</si>
  <si>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</si>
  <si>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</si>
  <si>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</si>
  <si>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</si>
  <si>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</si>
  <si>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</si>
  <si>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</si>
  <si>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</si>
  <si>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</si>
  <si>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</si>
  <si>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</si>
  <si>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</si>
  <si>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</si>
  <si>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</si>
  <si>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</si>
  <si>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</si>
  <si>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</si>
  <si>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</si>
  <si>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</si>
  <si>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</si>
  <si>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</si>
  <si>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</si>
  <si>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</si>
  <si>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</si>
  <si>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</si>
  <si>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</si>
  <si>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</si>
  <si>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</si>
  <si>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</si>
  <si>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</si>
  <si>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</si>
  <si>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</si>
  <si>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</si>
  <si>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</si>
  <si>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</si>
  <si>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</si>
  <si>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</si>
  <si>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</si>
  <si>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</si>
  <si>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</si>
  <si>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</si>
  <si>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</si>
  <si>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</si>
  <si>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</si>
  <si>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</si>
  <si>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</si>
  <si>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</si>
  <si>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</si>
  <si>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</si>
  <si>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</si>
  <si>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</si>
  <si>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</si>
  <si>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</si>
  <si>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</si>
  <si>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</si>
  <si>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</si>
  <si>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</si>
  <si>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</si>
  <si>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</si>
  <si>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</si>
  <si>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</si>
  <si>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</si>
  <si>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</si>
  <si>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</si>
  <si>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</si>
  <si>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</si>
  <si>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</si>
  <si>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</si>
  <si>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</si>
  <si>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</si>
  <si>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</si>
  <si>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</si>
  <si>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</si>
  <si>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</si>
  <si>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</si>
  <si>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</si>
  <si>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</si>
  <si>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</si>
  <si>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</si>
  <si>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</si>
  <si>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</si>
  <si>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</si>
  <si>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</si>
  <si>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</si>
  <si>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</si>
  <si>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</si>
  <si>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</si>
  <si>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</si>
  <si>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</si>
  <si>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</si>
  <si>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</si>
  <si>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</si>
  <si>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</si>
  <si>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</si>
  <si>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</si>
  <si>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</si>
  <si>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</si>
  <si>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</si>
  <si>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</si>
  <si>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</si>
  <si>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</si>
  <si>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</si>
  <si>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</si>
  <si>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</si>
  <si>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</si>
  <si>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</si>
  <si>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</si>
  <si>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</si>
  <si>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</si>
  <si>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</si>
  <si>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</si>
  <si>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</si>
  <si>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</si>
  <si>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</si>
  <si>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</si>
  <si>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</si>
  <si>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</si>
  <si>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</si>
  <si>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</si>
  <si>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</si>
  <si>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</si>
  <si>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</si>
  <si>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</si>
  <si>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</si>
  <si>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</si>
  <si>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</si>
  <si>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</si>
  <si>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</si>
  <si>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</si>
  <si>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</si>
  <si>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</si>
  <si>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</si>
  <si>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</si>
  <si>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</si>
  <si>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</si>
  <si>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</si>
  <si>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</si>
  <si>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</si>
  <si>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</si>
  <si>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</si>
  <si>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</si>
  <si>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</si>
  <si>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</si>
  <si>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</si>
  <si>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</si>
  <si>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</si>
  <si>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</si>
  <si>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</si>
  <si>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</si>
  <si>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</si>
  <si>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</si>
  <si>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</si>
  <si>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</si>
  <si>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</si>
  <si>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</si>
  <si>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</si>
  <si>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</si>
  <si>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</si>
  <si>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</si>
  <si>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</si>
  <si>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</si>
  <si>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</si>
  <si>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</si>
  <si>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</si>
  <si>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</si>
  <si>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</si>
  <si>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</si>
  <si>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</si>
  <si>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</si>
  <si>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</si>
  <si>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</si>
  <si>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</si>
  <si>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</si>
  <si>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</si>
  <si>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</si>
  <si>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</si>
  <si>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</si>
  <si>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</si>
  <si>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</si>
  <si>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</si>
  <si>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</si>
  <si>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</si>
  <si>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</si>
  <si>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</si>
  <si>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</si>
  <si>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</si>
  <si>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</si>
  <si>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</si>
  <si>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</si>
  <si>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</si>
  <si>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</si>
  <si>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</si>
  <si>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</si>
  <si>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</si>
  <si>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</si>
  <si>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</si>
  <si>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</si>
  <si>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</si>
  <si>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</si>
  <si>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</si>
  <si>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</si>
  <si>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</si>
  <si>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</si>
  <si>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</si>
  <si>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</si>
  <si>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</si>
  <si>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</si>
  <si>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</si>
  <si>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</si>
  <si>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</si>
  <si>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</si>
  <si>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</si>
  <si>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</si>
  <si>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</si>
  <si>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</si>
  <si>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</si>
  <si>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</si>
  <si>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</si>
  <si>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</si>
  <si>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</si>
  <si>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</si>
  <si>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</si>
  <si>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</si>
  <si>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</si>
  <si>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</si>
  <si>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</si>
  <si>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</si>
  <si>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</si>
  <si>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</si>
  <si>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</si>
  <si>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</si>
  <si>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</si>
  <si>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</si>
  <si>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</si>
  <si>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</si>
  <si>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</si>
  <si>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</si>
  <si>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</si>
  <si>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</si>
  <si>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</si>
  <si>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</si>
  <si>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</si>
  <si>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</si>
  <si>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</si>
  <si>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</si>
  <si>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</si>
  <si>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</si>
  <si>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</si>
  <si>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</si>
  <si>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</si>
  <si>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</si>
  <si>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</si>
  <si>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</si>
  <si>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</si>
  <si>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</si>
  <si>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</si>
  <si>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</si>
  <si>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</si>
  <si>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</si>
  <si>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</si>
  <si>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</si>
  <si>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</si>
  <si>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</si>
  <si>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</si>
  <si>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</si>
  <si>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</si>
  <si>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</si>
  <si>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</si>
  <si>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</si>
  <si>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</si>
  <si>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</si>
  <si>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</si>
  <si>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</si>
  <si>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</si>
  <si>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</si>
  <si>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</si>
  <si>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</si>
  <si>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</si>
  <si>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</si>
  <si>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</si>
  <si>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</si>
  <si>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</si>
  <si>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</si>
  <si>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</si>
  <si>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</si>
  <si>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</si>
  <si>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</si>
  <si>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</si>
  <si>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</si>
  <si>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</si>
  <si>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</si>
  <si>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</si>
  <si>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</si>
  <si>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</si>
  <si>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</si>
  <si>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</si>
  <si>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</si>
  <si>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</si>
  <si>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</si>
  <si>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</si>
  <si>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</si>
  <si>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</si>
  <si>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</si>
  <si>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</si>
  <si>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</si>
  <si>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</si>
  <si>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</si>
  <si>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</si>
  <si>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</si>
  <si>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</si>
  <si>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</si>
  <si>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</si>
  <si>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</si>
  <si>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</si>
  <si>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</si>
  <si>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</si>
  <si>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</si>
  <si>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</si>
  <si>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</si>
  <si>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</si>
  <si>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</si>
  <si>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</si>
  <si>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</si>
  <si>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</si>
  <si>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</si>
  <si>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</si>
  <si>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</si>
  <si>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</si>
  <si>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</si>
  <si>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</si>
  <si>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</si>
  <si>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</si>
  <si>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</si>
  <si>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</si>
  <si>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</si>
  <si>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</si>
  <si>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</si>
  <si>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</si>
  <si>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</si>
  <si>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</si>
  <si>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</si>
  <si>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</si>
  <si>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</si>
  <si>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</si>
  <si>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</si>
  <si>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</si>
  <si>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</si>
  <si>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</si>
  <si>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</si>
  <si>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</si>
  <si>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</si>
  <si>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</si>
  <si>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</si>
  <si>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</si>
  <si>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</si>
  <si>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</si>
  <si>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</si>
  <si>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</si>
  <si>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</si>
  <si>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</si>
  <si>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</si>
  <si>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</si>
  <si>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</si>
  <si>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</si>
  <si>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</si>
  <si>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</si>
  <si>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</si>
  <si>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</si>
  <si>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</si>
  <si>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</si>
  <si>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</si>
  <si>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</si>
  <si>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</si>
  <si>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</si>
  <si>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</si>
  <si>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</si>
  <si>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</si>
  <si>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</si>
  <si>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</si>
  <si>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</si>
  <si>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</si>
  <si>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</si>
  <si>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</si>
  <si>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</si>
  <si>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</si>
  <si>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</si>
  <si>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</si>
  <si>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</si>
  <si>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</si>
  <si>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</si>
  <si>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</si>
  <si>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</si>
  <si>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</si>
  <si>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</si>
  <si>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</si>
  <si>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</si>
  <si>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</si>
  <si>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</si>
  <si>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</si>
  <si>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</si>
  <si>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</si>
  <si>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</si>
  <si>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</si>
  <si>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</si>
  <si>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</si>
  <si>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</si>
  <si>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</si>
  <si>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</si>
  <si>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</si>
  <si>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</si>
  <si>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</si>
  <si>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</si>
  <si>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</si>
  <si>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</si>
  <si>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</si>
  <si>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</si>
  <si>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</si>
  <si>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</si>
  <si>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</si>
  <si>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</si>
  <si>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</si>
  <si>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</si>
  <si>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</si>
  <si>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</si>
  <si>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</si>
  <si>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</si>
  <si>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</si>
  <si>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</si>
  <si>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</si>
  <si>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</si>
  <si>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</si>
  <si>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</si>
  <si>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</si>
  <si>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</si>
  <si>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</si>
  <si>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</si>
  <si>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</si>
  <si>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</si>
  <si>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</si>
  <si>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</si>
  <si>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</si>
  <si>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</si>
  <si>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</si>
  <si>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</si>
  <si>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</si>
  <si>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</si>
  <si>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</si>
  <si>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</si>
  <si>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</si>
  <si>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</si>
  <si>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</si>
  <si>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</si>
  <si>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</si>
  <si>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</si>
  <si>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</si>
  <si>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</si>
  <si>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</si>
  <si>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</si>
  <si>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</si>
  <si>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</si>
  <si>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</si>
  <si>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</si>
  <si>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</si>
  <si>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</si>
  <si>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</si>
  <si>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</si>
  <si>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</si>
  <si>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</si>
  <si>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</si>
  <si>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</si>
  <si>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</si>
  <si>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</si>
  <si>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</si>
  <si>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</si>
  <si>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</si>
  <si>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</si>
  <si>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</si>
  <si>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</si>
  <si>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</si>
  <si>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</si>
  <si>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</si>
  <si>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</si>
  <si>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</si>
  <si>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</si>
  <si>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</si>
  <si>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</si>
  <si>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</si>
  <si>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</si>
  <si>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</si>
  <si>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</si>
  <si>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</si>
  <si>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</si>
  <si>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</si>
  <si>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</si>
  <si>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</si>
  <si>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</si>
  <si>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</si>
  <si>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</si>
  <si>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</si>
  <si>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</si>
  <si>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</si>
  <si>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</si>
  <si>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</si>
  <si>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</si>
  <si>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</si>
  <si>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</si>
  <si>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</si>
  <si>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</si>
  <si>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</si>
  <si>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</si>
  <si>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</si>
  <si>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</si>
  <si>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</si>
  <si>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</si>
  <si>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</si>
  <si>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</si>
  <si>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</si>
  <si>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</si>
  <si>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</si>
  <si>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</si>
  <si>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</si>
  <si>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</si>
  <si>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</si>
  <si>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</si>
  <si>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</si>
  <si>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</si>
  <si>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</si>
  <si>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</si>
  <si>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</si>
  <si>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</si>
  <si>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</si>
  <si>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</si>
  <si>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</si>
  <si>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</si>
  <si>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</si>
  <si>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</si>
  <si>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</si>
  <si>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</si>
  <si>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</si>
  <si>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</si>
  <si>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</si>
  <si>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</si>
  <si>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</si>
  <si>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</si>
  <si>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</si>
  <si>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</si>
  <si>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</si>
  <si>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</si>
  <si>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</si>
  <si>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</si>
  <si>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</si>
  <si>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</si>
  <si>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</si>
  <si>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</si>
  <si>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</si>
  <si>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</si>
  <si>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</si>
  <si>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</si>
  <si>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</si>
  <si>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</si>
  <si>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</si>
  <si>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</si>
  <si>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</si>
  <si>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</si>
  <si>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</si>
  <si>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</si>
  <si>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</si>
  <si>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</si>
  <si>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</si>
  <si>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</si>
  <si>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</si>
  <si>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</si>
  <si>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</si>
  <si>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</si>
  <si>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</si>
  <si>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</si>
  <si>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</si>
  <si>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</si>
  <si>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</si>
  <si>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</si>
  <si>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</si>
  <si>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</si>
  <si>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</si>
  <si>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</si>
  <si>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</si>
  <si>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</si>
  <si>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</si>
  <si>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</si>
  <si>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</si>
  <si>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</si>
  <si>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</si>
  <si>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</si>
  <si>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</si>
  <si>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</si>
  <si>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</si>
  <si>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</si>
  <si>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</si>
  <si>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</si>
  <si>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</si>
  <si>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</si>
  <si>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</si>
  <si>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</si>
  <si>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</si>
  <si>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</si>
  <si>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</si>
  <si>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</si>
  <si>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</si>
  <si>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</si>
  <si>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</si>
  <si>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</si>
  <si>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</si>
  <si>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</si>
  <si>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</si>
  <si>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</si>
  <si>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</si>
  <si>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</si>
  <si>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</si>
  <si>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</si>
  <si>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</si>
  <si>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</si>
  <si>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</si>
  <si>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</si>
  <si>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</si>
  <si>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</si>
  <si>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</si>
  <si>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</si>
  <si>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</si>
  <si>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</si>
  <si>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</si>
  <si>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</si>
  <si>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</si>
  <si>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</si>
  <si>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</si>
  <si>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</si>
  <si>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</si>
  <si>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</si>
  <si>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</si>
  <si>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</si>
  <si>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</si>
  <si>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</si>
  <si>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</si>
  <si>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</si>
  <si>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</si>
  <si>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</si>
  <si>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</si>
  <si>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</si>
  <si>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</si>
  <si>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</si>
  <si>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</si>
  <si>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</si>
  <si>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</si>
  <si>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</si>
  <si>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</si>
  <si>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</si>
  <si>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</si>
  <si>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</si>
  <si>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</si>
  <si>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</si>
  <si>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</si>
  <si>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</si>
  <si>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</si>
  <si>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</si>
  <si>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</si>
  <si>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</si>
  <si>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</si>
  <si>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</si>
  <si>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</si>
  <si>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</si>
  <si>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</si>
  <si>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</si>
  <si>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</si>
  <si>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</si>
  <si>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</si>
  <si>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</si>
  <si>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</si>
  <si>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</si>
  <si>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</si>
  <si>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</si>
  <si>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</si>
  <si>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</si>
  <si>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</si>
  <si>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</si>
  <si>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</si>
  <si>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</si>
  <si>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</si>
  <si>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</si>
  <si>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</si>
  <si>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</si>
  <si>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</si>
  <si>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</si>
  <si>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</si>
  <si>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</si>
  <si>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</si>
  <si>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</si>
  <si>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</si>
  <si>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</si>
  <si>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</si>
  <si>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</si>
  <si>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</si>
  <si>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</si>
  <si>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</si>
  <si>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</si>
  <si>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</si>
  <si>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</si>
  <si>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</si>
  <si>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</si>
  <si>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</si>
  <si>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</si>
  <si>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</si>
  <si>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</si>
  <si>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</si>
  <si>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</si>
  <si>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</si>
  <si>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</si>
  <si>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</si>
  <si>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</si>
  <si>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</si>
  <si>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</si>
  <si>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</si>
  <si>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</si>
  <si>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</si>
  <si>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</si>
  <si>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</si>
  <si>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</si>
  <si>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</si>
  <si>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</si>
  <si>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</si>
  <si>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</si>
  <si>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</si>
  <si>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</si>
  <si>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</si>
  <si>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</si>
  <si>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</si>
  <si>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</si>
  <si>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</si>
  <si>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</si>
  <si>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</si>
  <si>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</si>
  <si>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</si>
  <si>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</si>
  <si>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</si>
  <si>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</si>
  <si>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</si>
  <si>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</si>
  <si>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</si>
  <si>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</si>
  <si>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</si>
  <si>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</si>
  <si>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</si>
  <si>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</si>
  <si>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</si>
  <si>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</si>
  <si>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</si>
  <si>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</si>
  <si>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</si>
  <si>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</si>
  <si>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</si>
  <si>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</si>
  <si>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</si>
  <si>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</si>
  <si>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</si>
  <si>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</si>
  <si>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</si>
  <si>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</si>
  <si>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</si>
  <si>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</si>
  <si>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</si>
  <si>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</si>
  <si>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</si>
  <si>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</si>
  <si>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</si>
  <si>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</si>
  <si>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</si>
  <si>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</si>
  <si>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</si>
  <si>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</si>
  <si>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</si>
  <si>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</si>
  <si>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</si>
  <si>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</si>
  <si>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</si>
  <si>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</si>
  <si>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</si>
  <si>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</si>
  <si>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</si>
  <si>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</si>
  <si>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</si>
  <si>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</si>
  <si>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</si>
  <si>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</si>
  <si>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</si>
  <si>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</si>
  <si>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</si>
  <si>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</si>
  <si>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</si>
  <si>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</si>
  <si>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</si>
  <si>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</si>
  <si>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</si>
  <si>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</si>
  <si>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</si>
  <si>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</si>
  <si>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</si>
  <si>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</si>
  <si>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</si>
  <si>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</si>
  <si>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</si>
  <si>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</si>
  <si>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</si>
  <si>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</si>
  <si>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</si>
  <si>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</si>
  <si>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</si>
  <si>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</si>
  <si>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</si>
  <si>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</si>
  <si>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</si>
  <si>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</si>
  <si>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</si>
  <si>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</si>
  <si>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</si>
  <si>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</si>
  <si>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</si>
  <si>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</si>
  <si>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</si>
  <si>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</si>
  <si>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</si>
  <si>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</si>
  <si>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</si>
  <si>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</si>
  <si>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</si>
  <si>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</si>
  <si>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</si>
  <si>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</si>
  <si>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</si>
  <si>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</si>
  <si>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</si>
  <si>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</si>
  <si>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</si>
  <si>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</si>
  <si>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</si>
  <si>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</si>
  <si>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</si>
  <si>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</si>
  <si>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</si>
  <si>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</si>
  <si>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</si>
  <si>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</si>
  <si>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</si>
  <si>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</si>
  <si>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</si>
  <si>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</si>
  <si>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</si>
  <si>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</si>
  <si>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</si>
  <si>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</si>
  <si>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</si>
  <si>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</si>
  <si>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</si>
  <si>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</si>
  <si>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</si>
  <si>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</si>
  <si>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</si>
  <si>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</si>
  <si>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</si>
  <si>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</si>
  <si>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</si>
  <si>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</si>
  <si>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</si>
  <si>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</si>
  <si>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</si>
  <si>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</si>
  <si>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</si>
  <si>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</si>
  <si>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</si>
  <si>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</si>
  <si>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</si>
  <si>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</si>
  <si>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</si>
  <si>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</si>
  <si>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</si>
  <si>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</si>
  <si>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</si>
  <si>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</si>
  <si>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</si>
  <si>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</si>
  <si>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</si>
  <si>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</si>
  <si>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</si>
  <si>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</si>
  <si>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</si>
  <si>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</si>
  <si>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</si>
  <si>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</si>
  <si>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</si>
  <si>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</si>
  <si>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</si>
  <si>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</si>
  <si>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</si>
  <si>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</si>
  <si>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</si>
  <si>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</si>
  <si>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</si>
  <si>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</si>
  <si>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</si>
  <si>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</si>
  <si>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</si>
  <si>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</si>
  <si>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</si>
  <si>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</si>
  <si>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</si>
  <si>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</si>
  <si>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</si>
  <si>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</si>
  <si>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</si>
  <si>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</si>
  <si>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</si>
  <si>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</si>
  <si>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</si>
  <si>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</si>
  <si>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</si>
  <si>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</si>
  <si>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</si>
  <si>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</si>
  <si>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</si>
  <si>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</si>
  <si>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</si>
  <si>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</si>
  <si>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</si>
  <si>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</si>
  <si>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</si>
  <si>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</si>
  <si>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</si>
  <si>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</si>
  <si>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</si>
  <si>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</si>
  <si>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</si>
  <si>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</si>
  <si>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</si>
  <si>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</si>
  <si>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</si>
  <si>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</si>
  <si>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</si>
  <si>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</si>
  <si>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</si>
  <si>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</si>
  <si>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</si>
  <si>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</si>
  <si>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</si>
  <si>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</si>
  <si>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</si>
  <si>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</si>
  <si>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</si>
  <si>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</si>
  <si>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</si>
  <si>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</si>
  <si>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</si>
  <si>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</si>
  <si>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</si>
  <si>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</si>
  <si>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</si>
  <si>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</si>
  <si>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</si>
  <si>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</si>
  <si>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</si>
  <si>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</si>
  <si>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</si>
  <si>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</si>
  <si>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</si>
  <si>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</si>
  <si>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</si>
  <si>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</si>
  <si>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</si>
  <si>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</si>
  <si>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</si>
  <si>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</si>
  <si>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</si>
  <si>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</si>
  <si>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</si>
  <si>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</si>
  <si>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</si>
  <si>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</si>
  <si>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</si>
  <si>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</si>
  <si>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</si>
  <si>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</si>
  <si>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</si>
  <si>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</si>
  <si>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</si>
  <si>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</si>
  <si>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</si>
  <si>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</si>
  <si>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</si>
  <si>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</si>
  <si>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</si>
  <si>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</si>
  <si>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</si>
  <si>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</si>
  <si>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</si>
  <si>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</si>
  <si>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</si>
  <si>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</si>
  <si>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</si>
  <si>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</si>
  <si>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</si>
  <si>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</si>
  <si>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</si>
  <si>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</si>
  <si>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</si>
  <si>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</si>
  <si>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</si>
  <si>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</si>
  <si>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</si>
  <si>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</si>
  <si>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</si>
  <si>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</si>
  <si>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</si>
  <si>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</si>
  <si>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</si>
  <si>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</si>
  <si>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</si>
  <si>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</si>
  <si>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</si>
  <si>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</si>
  <si>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</si>
  <si>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</si>
  <si>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</si>
  <si>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</si>
  <si>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</si>
  <si>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</si>
  <si>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</si>
  <si>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</si>
  <si>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</si>
  <si>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</si>
  <si>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</si>
  <si>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</si>
  <si>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</si>
  <si>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</si>
  <si>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</si>
  <si>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</si>
  <si>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</si>
  <si>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</si>
  <si>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</si>
  <si>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</si>
  <si>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</si>
  <si>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</si>
  <si>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</si>
  <si>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</si>
  <si>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</si>
  <si>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</si>
  <si>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</si>
  <si>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</si>
  <si>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</si>
  <si>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</si>
  <si>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</si>
  <si>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</si>
  <si>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</si>
  <si>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</si>
  <si>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</si>
  <si>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</si>
  <si>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</si>
  <si>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</si>
  <si>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</si>
  <si>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</si>
  <si>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</si>
  <si>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</si>
  <si>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</si>
  <si>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</si>
  <si>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</si>
  <si>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</si>
  <si>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</si>
  <si>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</si>
  <si>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</si>
  <si>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</si>
  <si>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</si>
  <si>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</si>
  <si>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</si>
  <si>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</si>
  <si>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</si>
  <si>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</si>
  <si>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</si>
  <si>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</si>
  <si>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</si>
  <si>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</si>
  <si>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</si>
  <si>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</si>
  <si>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</si>
  <si>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</si>
  <si>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</si>
  <si>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</si>
  <si>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</si>
  <si>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</si>
  <si>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</si>
  <si>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</si>
  <si>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</si>
  <si>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</si>
  <si>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</si>
  <si>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</si>
  <si>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</si>
  <si>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</si>
  <si>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</si>
  <si>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</si>
  <si>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</si>
  <si>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</si>
  <si>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</si>
  <si>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</si>
  <si>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</si>
  <si>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</si>
  <si>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</si>
  <si>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</si>
  <si>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</si>
  <si>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</si>
  <si>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</si>
  <si>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</si>
  <si>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</si>
  <si>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</si>
  <si>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</si>
  <si>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</si>
  <si>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</si>
  <si>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</si>
  <si>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</si>
  <si>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</si>
  <si>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</si>
  <si>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</si>
  <si>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</si>
  <si>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</si>
  <si>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</si>
  <si>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</si>
  <si>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</si>
  <si>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</si>
  <si>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</si>
  <si>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</si>
  <si>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</si>
  <si>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</si>
  <si>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</si>
  <si>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</si>
  <si>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</si>
  <si>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</si>
  <si>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</si>
  <si>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</si>
  <si>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</si>
  <si>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</si>
  <si>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</si>
  <si>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</si>
  <si>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</si>
  <si>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</si>
  <si>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</si>
  <si>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</si>
  <si>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</si>
  <si>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</si>
  <si>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</si>
  <si>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</si>
  <si>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</si>
  <si>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</si>
  <si>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</si>
  <si>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</si>
  <si>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</si>
  <si>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</si>
  <si>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</si>
  <si>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</si>
  <si>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</si>
  <si>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</si>
  <si>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</si>
  <si>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</si>
  <si>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</si>
  <si>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</si>
  <si>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</si>
  <si>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</si>
  <si>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</si>
  <si>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</si>
  <si>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</si>
  <si>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</si>
  <si>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</si>
  <si>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</si>
  <si>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</si>
  <si>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</si>
  <si>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</si>
  <si>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</si>
  <si>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</si>
  <si>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</si>
  <si>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</si>
  <si>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</si>
  <si>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</si>
  <si>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</si>
  <si>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</si>
  <si>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</si>
  <si>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</si>
  <si>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</si>
  <si>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</si>
  <si>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</si>
  <si>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</si>
  <si>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</si>
  <si>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</si>
  <si>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</si>
  <si>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</si>
  <si>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</si>
  <si>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</si>
  <si>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</si>
  <si>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</si>
  <si>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</si>
  <si>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</si>
  <si>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</si>
  <si>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</si>
  <si>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</si>
  <si>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</si>
  <si>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</si>
  <si>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</si>
  <si>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</si>
  <si>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</si>
  <si>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</si>
  <si>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</si>
  <si>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</si>
  <si>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</si>
  <si>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</si>
  <si>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</si>
  <si>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</si>
  <si>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</si>
  <si>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</si>
  <si>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</si>
  <si>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</si>
  <si>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</si>
  <si>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</si>
  <si>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</si>
  <si>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</si>
  <si>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</si>
  <si>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</si>
  <si>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</si>
  <si>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</si>
  <si>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</si>
  <si>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</si>
  <si>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</si>
  <si>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</si>
  <si>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</si>
  <si>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</si>
  <si>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</si>
  <si>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</si>
  <si>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</si>
  <si>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</si>
  <si>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</si>
  <si>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</si>
  <si>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</si>
  <si>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</si>
  <si>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</si>
  <si>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</si>
  <si>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</si>
  <si>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</si>
  <si>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</si>
  <si>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</si>
  <si>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</si>
  <si>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</si>
  <si>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</si>
  <si>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</si>
  <si>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</si>
  <si>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</si>
  <si>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</si>
  <si>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</si>
  <si>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</si>
  <si>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</si>
  <si>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</si>
  <si>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</si>
  <si>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</si>
  <si>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</si>
  <si>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</si>
  <si>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</si>
  <si>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</si>
  <si>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</si>
  <si>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</si>
  <si>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</si>
  <si>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</si>
  <si>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</si>
  <si>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</si>
  <si>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</si>
  <si>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</si>
  <si>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</si>
  <si>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</si>
  <si>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</si>
  <si>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</si>
  <si>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</si>
  <si>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</si>
  <si>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</si>
  <si>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</si>
  <si>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</si>
  <si>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</si>
  <si>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</si>
  <si>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</si>
  <si>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</si>
  <si>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</si>
  <si>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</si>
  <si>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</si>
  <si>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</si>
  <si>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</si>
  <si>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</si>
  <si>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</si>
  <si>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</si>
  <si>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</si>
  <si>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</si>
  <si>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</si>
  <si>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</si>
  <si>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</si>
  <si>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</si>
  <si>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</si>
  <si>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</si>
  <si>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</si>
  <si>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</si>
  <si>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</si>
  <si>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</si>
  <si>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</si>
  <si>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</si>
  <si>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</si>
  <si>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</si>
  <si>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</si>
  <si>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</si>
  <si>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</si>
  <si>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</si>
  <si>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</si>
  <si>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</si>
  <si>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</si>
  <si>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</si>
  <si>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</si>
  <si>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</si>
  <si>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</si>
  <si>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</si>
  <si>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</si>
  <si>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</si>
  <si>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</si>
  <si>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</si>
  <si>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</si>
  <si>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</si>
  <si>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</si>
  <si>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</si>
  <si>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</si>
  <si>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</si>
  <si>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</si>
  <si>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</si>
  <si>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</si>
  <si>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</si>
  <si>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</si>
  <si>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</si>
  <si>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</si>
  <si>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</si>
  <si>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</si>
  <si>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</si>
  <si>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</si>
  <si>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</si>
  <si>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</si>
  <si>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</si>
  <si>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</si>
  <si>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</si>
  <si>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</si>
  <si>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</si>
  <si>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</si>
  <si>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</si>
  <si>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</si>
  <si>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</si>
  <si>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</si>
  <si>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</si>
  <si>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</si>
  <si>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</si>
  <si>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</si>
  <si>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</si>
  <si>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</si>
  <si>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</si>
  <si>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</si>
  <si>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</si>
  <si>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</si>
  <si>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</si>
  <si>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</si>
  <si>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</si>
  <si>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</si>
  <si>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</si>
  <si>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</si>
  <si>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</si>
  <si>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</si>
  <si>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</si>
  <si>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</si>
  <si>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</si>
  <si>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</si>
  <si>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</si>
  <si>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</si>
  <si>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</si>
  <si>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</si>
  <si>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</si>
  <si>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</si>
  <si>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</si>
  <si>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</si>
  <si>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</si>
  <si>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</si>
  <si>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</si>
  <si>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</si>
  <si>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</si>
  <si>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</si>
  <si>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</si>
  <si>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</si>
  <si>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</si>
  <si>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</si>
  <si>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</si>
  <si>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</si>
  <si>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</si>
  <si>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</si>
  <si>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</si>
  <si>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</si>
  <si>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</si>
  <si>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</si>
  <si>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</si>
  <si>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</si>
  <si>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</si>
  <si>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</si>
  <si>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</si>
  <si>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</si>
  <si>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</si>
  <si>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</si>
  <si>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</si>
  <si>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</si>
  <si>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</si>
  <si>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</si>
  <si>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</si>
  <si>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</si>
  <si>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</si>
  <si>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</si>
  <si>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</si>
  <si>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</si>
  <si>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</si>
  <si>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</si>
  <si>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</si>
  <si>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</si>
  <si>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</si>
  <si>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</si>
  <si>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</si>
  <si>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</si>
  <si>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</si>
  <si>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</si>
  <si>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</si>
  <si>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</si>
  <si>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</si>
  <si>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</si>
  <si>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</si>
  <si>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</si>
  <si>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</si>
  <si>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</si>
  <si>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</si>
  <si>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</si>
  <si>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</si>
  <si>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</si>
  <si>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</si>
  <si>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</si>
  <si>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</si>
  <si>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</si>
  <si>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</si>
  <si>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</si>
  <si>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</si>
  <si>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</si>
  <si>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</si>
  <si>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</si>
  <si>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</si>
  <si>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</si>
  <si>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</si>
  <si>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</si>
  <si>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</si>
  <si>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</si>
  <si>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</si>
  <si>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</si>
  <si>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</si>
  <si>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</si>
  <si>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</si>
  <si>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</si>
  <si>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</si>
  <si>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</si>
  <si>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</si>
  <si>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</si>
  <si>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</si>
  <si>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</si>
  <si>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</si>
  <si>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</si>
  <si>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</si>
  <si>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</si>
  <si>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</si>
  <si>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</si>
  <si>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</si>
  <si>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</si>
  <si>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</si>
  <si>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</si>
  <si>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</si>
  <si>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</si>
  <si>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</si>
  <si>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</si>
  <si>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</si>
  <si>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</si>
  <si>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</si>
  <si>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</si>
  <si>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</si>
  <si>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</si>
  <si>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</si>
  <si>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</si>
  <si>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</si>
  <si>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</si>
  <si>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</si>
  <si>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</si>
  <si>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</si>
  <si>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</si>
  <si>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</si>
  <si>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</si>
  <si>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</si>
  <si>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</si>
  <si>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</si>
  <si>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</si>
  <si>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</si>
  <si>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</si>
  <si>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</si>
  <si>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</si>
  <si>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</si>
  <si>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</si>
  <si>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</si>
  <si>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</si>
  <si>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</si>
  <si>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</si>
  <si>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</si>
  <si>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</si>
  <si>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</si>
  <si>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</si>
  <si>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</si>
  <si>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</si>
  <si>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</si>
  <si>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</si>
  <si>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</si>
  <si>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</si>
  <si>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</si>
  <si>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</si>
  <si>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</si>
  <si>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</si>
  <si>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</si>
  <si>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</si>
  <si>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</si>
  <si>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</si>
  <si>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</si>
  <si>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</si>
  <si>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</si>
  <si>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</si>
  <si>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</si>
  <si>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</si>
  <si>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</si>
  <si>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</si>
  <si>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</si>
  <si>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</si>
  <si>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</si>
  <si>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</si>
  <si>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</si>
  <si>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</si>
  <si>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</si>
  <si>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</si>
  <si>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</si>
  <si>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</si>
  <si>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</si>
  <si>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</si>
  <si>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</si>
  <si>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</si>
  <si>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</si>
  <si>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</si>
  <si>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</si>
  <si>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</si>
  <si>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</si>
  <si>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</si>
  <si>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</si>
  <si>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</si>
  <si>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</si>
  <si>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</si>
  <si>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</si>
  <si>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</si>
  <si>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</si>
  <si>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</si>
  <si>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</si>
  <si>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</si>
  <si>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</si>
  <si>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</si>
  <si>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</si>
  <si>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</si>
  <si>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</si>
  <si>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</si>
  <si>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</si>
  <si>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</si>
  <si>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</si>
  <si>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</si>
  <si>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</si>
  <si>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</si>
  <si>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</si>
  <si>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</si>
  <si>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</si>
  <si>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</si>
  <si>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</si>
  <si>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</si>
  <si>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</si>
  <si>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</si>
  <si>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</si>
  <si>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</si>
  <si>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</si>
  <si>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</si>
  <si>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</si>
  <si>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</si>
  <si>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</si>
  <si>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</si>
  <si>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</si>
  <si>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</si>
  <si>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</si>
  <si>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</si>
  <si>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</si>
  <si>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</si>
  <si>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</si>
  <si>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</si>
  <si>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</si>
  <si>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</si>
  <si>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</si>
  <si>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</si>
  <si>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</si>
  <si>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</si>
  <si>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</si>
  <si>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</si>
  <si>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</si>
  <si>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</si>
  <si>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</si>
  <si>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</si>
  <si>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</si>
  <si>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</si>
  <si>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</si>
  <si>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</si>
  <si>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</si>
  <si>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</si>
  <si>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</si>
  <si>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</si>
  <si>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</si>
  <si>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</si>
  <si>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</si>
  <si>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</si>
  <si>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</si>
  <si>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</si>
  <si>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</si>
  <si>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</si>
  <si>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</si>
  <si>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</si>
  <si>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</si>
  <si>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</si>
  <si>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</si>
  <si>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</si>
  <si>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</si>
  <si>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</si>
  <si>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</si>
  <si>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</si>
  <si>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</si>
  <si>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</si>
  <si>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</si>
  <si>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</si>
  <si>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</si>
  <si>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</si>
  <si>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</si>
  <si>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</si>
  <si>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</si>
  <si>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</si>
  <si>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</si>
  <si>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</si>
  <si>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</si>
  <si>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</si>
  <si>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</si>
  <si>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</si>
  <si>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</si>
  <si>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</si>
  <si>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</si>
  <si>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</si>
  <si>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</si>
  <si>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</si>
  <si>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</si>
  <si>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</si>
  <si>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</si>
  <si>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</si>
  <si>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</si>
  <si>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</si>
  <si>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</si>
  <si>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</si>
  <si>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</si>
  <si>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</si>
  <si>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</si>
  <si>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</si>
  <si>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</si>
  <si>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</si>
  <si>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</si>
  <si>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</si>
  <si>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</si>
  <si>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</si>
  <si>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</si>
  <si>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</si>
  <si>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</si>
  <si>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</si>
  <si>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</si>
  <si>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</si>
  <si>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</si>
  <si>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</si>
  <si>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</si>
  <si>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</si>
  <si>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</si>
  <si>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</si>
  <si>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</si>
  <si>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</si>
  <si>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</si>
  <si>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</si>
  <si>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</si>
  <si>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</si>
  <si>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</si>
  <si>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</si>
  <si>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</si>
  <si>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</si>
  <si>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</si>
  <si>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</si>
  <si>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</si>
  <si>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</si>
  <si>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</si>
  <si>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</si>
  <si>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</si>
  <si>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</si>
  <si>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</si>
  <si>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</si>
  <si>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</si>
  <si>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</si>
  <si>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</si>
  <si>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</si>
  <si>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</si>
  <si>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</si>
  <si>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</si>
  <si>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</si>
  <si>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</si>
  <si>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</si>
  <si>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</si>
  <si>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</si>
  <si>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</si>
  <si>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</si>
  <si>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</si>
  <si>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</si>
  <si>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</si>
  <si>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</si>
  <si>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</si>
  <si>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</si>
  <si>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</si>
  <si>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</si>
  <si>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</si>
  <si>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</si>
  <si>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</si>
  <si>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</si>
  <si>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</si>
  <si>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</si>
  <si>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</si>
  <si>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</si>
  <si>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</si>
  <si>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</si>
  <si>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</si>
  <si>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</si>
  <si>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</si>
  <si>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</si>
  <si>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</si>
  <si>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</si>
  <si>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</si>
  <si>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</si>
  <si>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</si>
  <si>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</si>
  <si>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</si>
  <si>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</si>
  <si>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</si>
  <si>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</si>
  <si>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</si>
  <si>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</si>
  <si>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</si>
  <si>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</si>
  <si>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</si>
  <si>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</si>
  <si>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</si>
  <si>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</si>
  <si>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</si>
  <si>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</si>
  <si>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</si>
  <si>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</si>
  <si>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</si>
  <si>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</si>
  <si>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</si>
  <si>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</si>
  <si>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</si>
  <si>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</si>
  <si>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</si>
  <si>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</si>
  <si>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</si>
  <si>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</si>
  <si>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</si>
  <si>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</si>
  <si>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</si>
  <si>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</si>
  <si>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</si>
  <si>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</si>
  <si>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</si>
  <si>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</si>
  <si>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</si>
  <si>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</si>
  <si>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</si>
  <si>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</si>
  <si>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</si>
  <si>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</si>
  <si>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</si>
  <si>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</si>
  <si>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</si>
  <si>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</si>
  <si>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</si>
  <si>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</si>
  <si>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</si>
  <si>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</si>
  <si>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</si>
  <si>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</si>
  <si>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</si>
  <si>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</si>
  <si>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</si>
  <si>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</si>
  <si>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</si>
  <si>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</si>
  <si>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</si>
  <si>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</si>
  <si>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</si>
  <si>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</si>
  <si>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</si>
  <si>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</si>
  <si>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</si>
  <si>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</si>
  <si>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</si>
  <si>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</si>
  <si>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</si>
  <si>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</si>
  <si>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</si>
  <si>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</si>
  <si>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</si>
  <si>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</si>
  <si>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</si>
  <si>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</si>
  <si>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</si>
  <si>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</si>
  <si>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</si>
  <si>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</si>
  <si>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</si>
  <si>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</si>
  <si>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</si>
  <si>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</si>
  <si>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</si>
  <si>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</si>
  <si>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</si>
  <si>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</si>
  <si>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</si>
  <si>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</si>
  <si>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</si>
  <si>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</si>
  <si>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</si>
  <si>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</si>
  <si>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</si>
  <si>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</si>
  <si>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</si>
  <si>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</si>
  <si>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</si>
  <si>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</si>
  <si>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</si>
  <si>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</si>
  <si>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</si>
  <si>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</si>
  <si>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</si>
  <si>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</si>
  <si>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</si>
  <si>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</si>
  <si>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</si>
  <si>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</si>
  <si>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</si>
  <si>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</si>
  <si>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</si>
  <si>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</si>
  <si>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</si>
  <si>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</si>
  <si>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</si>
  <si>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</si>
  <si>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</si>
  <si>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</si>
  <si>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</si>
  <si>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</si>
  <si>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</si>
  <si>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</si>
  <si>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</si>
  <si>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</si>
  <si>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</si>
  <si>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</si>
  <si>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</si>
  <si>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</si>
  <si>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</si>
  <si>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</si>
  <si>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</si>
  <si>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</si>
  <si>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</si>
  <si>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</si>
  <si>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</si>
  <si>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</si>
  <si>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</si>
  <si>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</si>
  <si>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</si>
  <si>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</si>
  <si>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</si>
  <si>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</si>
  <si>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</si>
  <si>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</si>
  <si>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</si>
  <si>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</si>
  <si>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</si>
  <si>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</si>
  <si>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</si>
  <si>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</si>
  <si>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</si>
  <si>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</si>
  <si>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</si>
  <si>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</si>
  <si>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</si>
  <si>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</si>
  <si>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</si>
  <si>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</si>
  <si>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</si>
  <si>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</si>
  <si>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</si>
  <si>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</si>
  <si>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</si>
  <si>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</si>
  <si>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</si>
  <si>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</si>
  <si>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</si>
  <si>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</si>
  <si>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</si>
  <si>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</si>
  <si>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</si>
  <si>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</si>
  <si>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</si>
  <si>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</si>
  <si>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</si>
  <si>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</si>
  <si>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</si>
  <si>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</si>
  <si>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</si>
  <si>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</si>
  <si>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</si>
  <si>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</si>
  <si>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</si>
  <si>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</si>
  <si>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</si>
  <si>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</si>
  <si>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</si>
  <si>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</si>
  <si>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</si>
  <si>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</si>
  <si>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</si>
  <si>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</si>
  <si>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</si>
  <si>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</si>
  <si>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</si>
  <si>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</si>
  <si>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</si>
  <si>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</si>
  <si>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</si>
  <si>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</si>
  <si>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</si>
  <si>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</si>
  <si>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</si>
  <si>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</si>
  <si>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</si>
  <si>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</si>
  <si>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</si>
  <si>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</si>
  <si>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</si>
  <si>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</si>
  <si>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</si>
  <si>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</si>
  <si>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</si>
  <si>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</si>
  <si>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</si>
  <si>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</si>
  <si>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</si>
  <si>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</si>
  <si>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</si>
  <si>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</si>
  <si>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</si>
  <si>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</si>
  <si>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</si>
  <si>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</si>
  <si>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</si>
  <si>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</si>
  <si>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</si>
  <si>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</si>
  <si>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</si>
  <si>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</si>
  <si>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</si>
  <si>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</si>
  <si>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</si>
  <si>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</si>
  <si>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</si>
  <si>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</si>
  <si>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</si>
  <si>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</si>
  <si>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</si>
  <si>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</si>
  <si>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</si>
  <si>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</si>
  <si>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</si>
  <si>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</si>
  <si>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</si>
  <si>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</si>
  <si>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</si>
  <si>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</si>
  <si>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</si>
  <si>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</si>
  <si>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</si>
  <si>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</si>
  <si>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</si>
  <si>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</si>
  <si>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</si>
  <si>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</si>
  <si>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</si>
  <si>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</si>
  <si>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</si>
  <si>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</si>
  <si>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</si>
  <si>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</si>
  <si>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</si>
  <si>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</si>
  <si>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</si>
  <si>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</si>
  <si>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</si>
  <si>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</si>
  <si>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</si>
  <si>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</si>
  <si>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</si>
  <si>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</si>
  <si>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</si>
  <si>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</si>
  <si>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</si>
  <si>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</si>
  <si>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</si>
  <si>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</si>
  <si>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</si>
  <si>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</si>
  <si>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</si>
  <si>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</si>
  <si>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</si>
  <si>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</si>
  <si>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</si>
  <si>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</si>
  <si>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</si>
  <si>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</si>
  <si>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</si>
  <si>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</si>
  <si>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</si>
  <si>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</si>
  <si>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</si>
  <si>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</si>
  <si>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</si>
  <si>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</si>
  <si>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</si>
  <si>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</si>
  <si>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</si>
  <si>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</si>
  <si>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</si>
  <si>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</si>
  <si>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</si>
  <si>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</si>
  <si>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</si>
  <si>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</si>
  <si>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</si>
  <si>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</si>
  <si>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</si>
  <si>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</si>
  <si>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</si>
  <si>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</si>
  <si>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</si>
  <si>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</si>
  <si>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</si>
  <si>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</si>
  <si>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</si>
  <si>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</si>
  <si>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</si>
  <si>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</si>
  <si>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</si>
  <si>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</si>
  <si>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</si>
  <si>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</si>
  <si>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</si>
  <si>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</si>
  <si>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</si>
  <si>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</si>
  <si>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</si>
  <si>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</si>
  <si>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</si>
  <si>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</si>
  <si>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</si>
  <si>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</si>
  <si>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</si>
  <si>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</si>
  <si>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</si>
  <si>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</si>
  <si>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</si>
  <si>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</si>
  <si>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</si>
  <si>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</si>
  <si>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</si>
  <si>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</si>
  <si>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</si>
  <si>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</si>
  <si>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</si>
  <si>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</si>
  <si>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</si>
  <si>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</si>
  <si>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</si>
  <si>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</si>
  <si>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</si>
  <si>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</si>
  <si>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</si>
  <si>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</si>
  <si>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</si>
  <si>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</si>
  <si>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</si>
  <si>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</si>
  <si>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</si>
  <si>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</si>
  <si>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</si>
  <si>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</si>
  <si>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</si>
  <si>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</si>
  <si>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</si>
  <si>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</si>
  <si>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</si>
  <si>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</si>
  <si>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</si>
  <si>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</si>
  <si>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</si>
  <si>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</si>
  <si>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</si>
  <si>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</si>
  <si>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</si>
  <si>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</si>
  <si>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</si>
  <si>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</si>
  <si>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</si>
  <si>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</si>
  <si>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</si>
  <si>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</si>
  <si>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</si>
  <si>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</si>
  <si>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</si>
  <si>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</si>
  <si>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</si>
  <si>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</si>
  <si>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</si>
  <si>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</si>
  <si>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</si>
  <si>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</si>
  <si>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</si>
  <si>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</si>
  <si>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</si>
  <si>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</si>
  <si>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</si>
  <si>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</si>
  <si>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</si>
  <si>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</si>
  <si>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</si>
  <si>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</si>
  <si>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</si>
  <si>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</si>
  <si>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</si>
  <si>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</si>
  <si>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</si>
  <si>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</si>
  <si>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</si>
  <si>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</si>
  <si>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</si>
  <si>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</si>
  <si>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</si>
  <si>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</si>
  <si>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</si>
  <si>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</si>
  <si>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</si>
  <si>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</si>
  <si>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</si>
  <si>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</si>
  <si>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</si>
  <si>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</si>
  <si>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</si>
  <si>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</si>
  <si>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</si>
  <si>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</si>
  <si>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</si>
  <si>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</si>
  <si>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</si>
  <si>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</si>
  <si>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</si>
  <si>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</si>
  <si>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</si>
  <si>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</si>
  <si>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</si>
  <si>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</si>
  <si>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</si>
  <si>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</si>
  <si>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</si>
  <si>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</si>
  <si>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</si>
  <si>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</si>
  <si>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</si>
  <si>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</si>
  <si>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</si>
  <si>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</si>
  <si>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</si>
  <si>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</si>
  <si>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</si>
  <si>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</si>
  <si>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</si>
  <si>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</si>
  <si>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</si>
  <si>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</si>
  <si>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</si>
  <si>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</si>
  <si>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</si>
  <si>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</si>
  <si>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</si>
  <si>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</si>
  <si>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</si>
  <si>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</si>
  <si>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</si>
  <si>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</si>
  <si>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</si>
  <si>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</si>
  <si>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</si>
  <si>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</si>
  <si>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</si>
  <si>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</si>
  <si>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</si>
  <si>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</si>
  <si>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</si>
  <si>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</si>
  <si>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</si>
  <si>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</si>
  <si>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</si>
  <si>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</si>
  <si>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</si>
  <si>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</si>
  <si>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</si>
  <si>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</si>
  <si>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</si>
  <si>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</si>
  <si>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</si>
  <si>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</si>
  <si>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</si>
  <si>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</si>
  <si>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</si>
  <si>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</si>
  <si>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</si>
  <si>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</si>
  <si>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</si>
  <si>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</si>
  <si>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</si>
  <si>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</si>
  <si>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</si>
  <si>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</si>
  <si>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</si>
  <si>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</si>
  <si>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</si>
  <si>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</si>
  <si>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</si>
  <si>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</si>
  <si>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</si>
  <si>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</si>
  <si>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</si>
  <si>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</si>
  <si>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</si>
  <si>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</si>
  <si>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</si>
  <si>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</si>
  <si>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</si>
  <si>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</si>
  <si>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</si>
  <si>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</si>
  <si>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</si>
  <si>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</si>
  <si>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</si>
  <si>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</si>
  <si>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</si>
  <si>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</si>
  <si>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</si>
  <si>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</si>
  <si>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</si>
  <si>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</si>
  <si>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</si>
  <si>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</si>
  <si>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</si>
  <si>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</si>
  <si>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</si>
  <si>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</si>
  <si>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</si>
  <si>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</si>
  <si>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</si>
  <si>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</si>
  <si>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</si>
  <si>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</si>
  <si>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</si>
  <si>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</si>
  <si>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</si>
  <si>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</si>
  <si>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</si>
  <si>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</si>
  <si>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</si>
  <si>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</si>
  <si>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</si>
  <si>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</si>
  <si>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</si>
  <si>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</si>
  <si>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</si>
  <si>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</si>
  <si>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</si>
  <si>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</si>
  <si>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</si>
  <si>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</si>
  <si>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</si>
  <si>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</si>
  <si>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</si>
  <si>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</si>
  <si>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</si>
  <si>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</si>
  <si>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</si>
  <si>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</si>
  <si>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</si>
  <si>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</si>
  <si>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</si>
  <si>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</si>
  <si>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</si>
  <si>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</si>
  <si>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</si>
  <si>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</si>
  <si>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</si>
  <si>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</si>
  <si>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</si>
  <si>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</si>
  <si>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</si>
  <si>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</si>
  <si>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</si>
  <si>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</si>
  <si>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</si>
  <si>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</si>
  <si>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</si>
  <si>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</si>
  <si>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</si>
  <si>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</si>
  <si>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</si>
  <si>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</si>
  <si>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</si>
  <si>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</si>
  <si>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</si>
  <si>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</si>
  <si>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</si>
  <si>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</si>
  <si>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</si>
  <si>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</si>
  <si>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</si>
  <si>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</si>
  <si>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</si>
  <si>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</si>
  <si>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</si>
  <si>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</si>
  <si>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</si>
  <si>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</si>
  <si>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</si>
  <si>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</si>
  <si>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</si>
  <si>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</si>
  <si>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</si>
  <si>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</si>
  <si>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</si>
  <si>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</si>
  <si>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</si>
  <si>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</si>
  <si>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</si>
  <si>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</si>
  <si>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</si>
  <si>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</si>
  <si>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</si>
  <si>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</si>
  <si>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</si>
  <si>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</si>
  <si>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</si>
  <si>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</si>
  <si>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</si>
  <si>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</si>
  <si>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</si>
  <si>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</si>
  <si>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</si>
  <si>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</si>
  <si>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</si>
  <si>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</si>
  <si>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</si>
  <si>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</si>
  <si>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</si>
  <si>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</si>
  <si>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</si>
  <si>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</si>
  <si>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</si>
  <si>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</si>
  <si>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</si>
  <si>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</si>
  <si>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</si>
  <si>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</si>
  <si>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</si>
  <si>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</si>
  <si>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</si>
  <si>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</si>
  <si>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</si>
  <si>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</si>
  <si>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</si>
  <si>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</si>
  <si>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</si>
  <si>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</si>
  <si>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</si>
  <si>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</si>
  <si>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</si>
  <si>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</si>
  <si>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</si>
  <si>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</si>
  <si>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</si>
  <si>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</si>
  <si>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</si>
  <si>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</si>
  <si>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</si>
  <si>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</si>
  <si>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</si>
  <si>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</si>
  <si>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</si>
  <si>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</si>
  <si>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</si>
  <si>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</si>
  <si>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</si>
  <si>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</si>
  <si>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</si>
  <si>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</si>
  <si>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</si>
  <si>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</si>
  <si>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</si>
  <si>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</si>
  <si>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</si>
  <si>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</si>
  <si>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</si>
  <si>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</si>
  <si>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</si>
  <si>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</si>
  <si>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</si>
  <si>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</si>
  <si>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</si>
  <si>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</si>
  <si>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</si>
  <si>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</si>
  <si>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</si>
  <si>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</si>
  <si>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</si>
  <si>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</si>
  <si>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</si>
  <si>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</si>
  <si>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</si>
  <si>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</si>
  <si>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</si>
  <si>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</si>
  <si>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</si>
  <si>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</si>
  <si>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</si>
  <si>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</si>
  <si>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</si>
  <si>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</si>
  <si>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</si>
  <si>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</si>
  <si>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</si>
  <si>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</si>
  <si>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</si>
  <si>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</si>
  <si>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</si>
  <si>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</si>
  <si>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</si>
  <si>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</si>
  <si>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</si>
  <si>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</si>
  <si>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</si>
  <si>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</si>
  <si>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</si>
  <si>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</si>
  <si>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</si>
  <si>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</si>
  <si>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</si>
  <si>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</si>
  <si>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</si>
  <si>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</si>
  <si>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</si>
  <si>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</si>
  <si>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</si>
  <si>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</si>
  <si>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</si>
  <si>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</si>
  <si>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</si>
  <si>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</si>
  <si>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</si>
  <si>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</si>
  <si>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</si>
  <si>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</si>
  <si>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</si>
  <si>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</si>
  <si>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</si>
  <si>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</si>
  <si>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</si>
  <si>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</si>
  <si>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</si>
  <si>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</si>
  <si>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</si>
  <si>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</si>
  <si>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</si>
  <si>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</si>
  <si>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</si>
  <si>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</si>
  <si>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</si>
  <si>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</si>
  <si>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</si>
  <si>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</si>
  <si>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</si>
  <si>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</si>
  <si>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</si>
  <si>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</si>
  <si>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</si>
  <si>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</si>
  <si>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</si>
  <si>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</si>
  <si>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</si>
  <si>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</si>
  <si>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</si>
  <si>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</si>
  <si>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</si>
  <si>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</si>
  <si>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</si>
  <si>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</si>
  <si>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</si>
  <si>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</si>
  <si>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</si>
  <si>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</si>
  <si>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</si>
  <si>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</si>
  <si>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</si>
  <si>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</si>
  <si>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</si>
  <si>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</si>
  <si>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</si>
  <si>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</si>
  <si>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</si>
  <si>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</si>
  <si>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</si>
  <si>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</si>
  <si>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</si>
  <si>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</si>
  <si>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</si>
  <si>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</si>
  <si>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</si>
  <si>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</si>
  <si>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</si>
  <si>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</si>
  <si>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</si>
  <si>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</si>
  <si>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</si>
  <si>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</si>
  <si>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</si>
  <si>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</si>
  <si>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</si>
  <si>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</si>
  <si>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</si>
  <si>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</si>
  <si>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</si>
  <si>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</si>
  <si>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</si>
  <si>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</si>
  <si>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</si>
  <si>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</si>
  <si>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</si>
  <si>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</si>
  <si>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</si>
  <si>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</si>
  <si>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</si>
  <si>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</si>
  <si>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</si>
  <si>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</si>
  <si>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</si>
  <si>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</si>
  <si>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</si>
  <si>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</si>
  <si>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</si>
  <si>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</si>
  <si>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</si>
  <si>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</si>
  <si>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</si>
  <si>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</si>
  <si>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</si>
  <si>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</si>
  <si>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</si>
  <si>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</si>
  <si>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</si>
  <si>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</si>
  <si>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</si>
  <si>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</si>
  <si>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</si>
  <si>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</si>
  <si>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</si>
  <si>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</si>
  <si>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</si>
  <si>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</si>
  <si>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</si>
  <si>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</si>
  <si>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</si>
  <si>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</si>
  <si>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</si>
  <si>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</si>
  <si>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</si>
  <si>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</si>
  <si>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</si>
  <si>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</si>
  <si>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</si>
  <si>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</si>
  <si>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</si>
  <si>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</si>
  <si>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</si>
  <si>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</si>
  <si>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</si>
  <si>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</si>
  <si>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</si>
  <si>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</si>
  <si>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</si>
  <si>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</si>
  <si>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</si>
  <si>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</si>
  <si>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</si>
  <si>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</si>
  <si>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</si>
  <si>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</si>
  <si>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</si>
  <si>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</si>
  <si>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</si>
  <si>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</si>
  <si>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</si>
  <si>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</si>
  <si>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</si>
  <si>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</si>
  <si>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</si>
  <si>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</si>
  <si>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</si>
  <si>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</si>
  <si>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</si>
  <si>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</si>
  <si>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</si>
  <si>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</si>
  <si>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</si>
  <si>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</si>
  <si>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</si>
  <si>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</si>
  <si>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</si>
  <si>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</si>
  <si>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</si>
  <si>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</si>
  <si>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</si>
  <si>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</si>
  <si>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</si>
  <si>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</si>
  <si>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</si>
  <si>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</si>
  <si>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</si>
  <si>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</si>
  <si>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</si>
  <si>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</si>
  <si>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</si>
  <si>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</si>
  <si>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</si>
  <si>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</si>
  <si>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</si>
  <si>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</si>
  <si>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</si>
  <si>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</si>
  <si>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</si>
  <si>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</si>
  <si>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</si>
  <si>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</si>
  <si>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</si>
  <si>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</si>
  <si>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</si>
  <si>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</si>
  <si>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</si>
  <si>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</si>
  <si>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</si>
  <si>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</si>
  <si>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</si>
  <si>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</si>
  <si>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</si>
  <si>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</si>
  <si>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</si>
  <si>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</si>
  <si>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</si>
  <si>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</si>
  <si>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</si>
  <si>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</si>
  <si>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</si>
  <si>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</si>
  <si>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</si>
  <si>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</si>
  <si>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</si>
  <si>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</si>
  <si>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</si>
  <si>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</si>
  <si>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</si>
  <si>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</si>
  <si>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</si>
  <si>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</si>
  <si>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</si>
  <si>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</si>
  <si>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</si>
  <si>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</si>
  <si>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</si>
  <si>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</si>
  <si>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</si>
  <si>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</si>
  <si>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</si>
  <si>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</si>
  <si>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</si>
  <si>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</si>
  <si>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</si>
  <si>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</si>
  <si>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</si>
  <si>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</si>
  <si>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</si>
  <si>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</si>
  <si>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</si>
  <si>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</si>
  <si>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</si>
  <si>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</si>
  <si>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</si>
  <si>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</si>
  <si>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</si>
  <si>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</si>
  <si>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</si>
  <si>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</si>
  <si>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</si>
  <si>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</si>
  <si>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</si>
  <si>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</si>
  <si>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</si>
  <si>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</si>
  <si>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</si>
  <si>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</si>
  <si>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</si>
  <si>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</si>
  <si>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</si>
  <si>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</si>
  <si>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</si>
  <si>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</si>
  <si>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</si>
  <si>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</si>
  <si>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</si>
  <si>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</si>
  <si>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</si>
  <si>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</si>
  <si>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</si>
  <si>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</si>
  <si>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</si>
  <si>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</si>
  <si>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</si>
  <si>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</si>
  <si>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</si>
  <si>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</si>
  <si>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</si>
  <si>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</si>
  <si>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</si>
  <si>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</si>
  <si>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</si>
  <si>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</si>
  <si>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</si>
  <si>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</si>
  <si>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</si>
  <si>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</si>
  <si>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</si>
  <si>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</si>
  <si>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</si>
  <si>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</si>
  <si>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</si>
  <si>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</si>
  <si>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</si>
  <si>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</si>
  <si>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</si>
  <si>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</si>
  <si>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</si>
  <si>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</si>
  <si>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</si>
  <si>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</si>
  <si>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</si>
  <si>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</si>
  <si>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</si>
  <si>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</si>
  <si>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</si>
  <si>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</si>
  <si>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</si>
  <si>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</si>
  <si>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</si>
  <si>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</si>
  <si>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</si>
  <si>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</si>
  <si>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</si>
  <si>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</si>
  <si>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</si>
  <si>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</si>
  <si>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</si>
  <si>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</si>
  <si>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</si>
  <si>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</si>
  <si>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</si>
  <si>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</si>
  <si>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</si>
  <si>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</si>
  <si>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</si>
  <si>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</si>
  <si>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</si>
  <si>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</si>
  <si>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</si>
  <si>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</si>
  <si>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</si>
  <si>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</si>
  <si>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</si>
  <si>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</si>
  <si>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</si>
  <si>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</si>
  <si>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</si>
  <si>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</si>
  <si>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</si>
  <si>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</si>
  <si>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</si>
  <si>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</si>
  <si>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</si>
  <si>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</si>
  <si>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</si>
  <si>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</si>
  <si>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</si>
  <si>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</si>
  <si>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</si>
  <si>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</si>
  <si>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</si>
  <si>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</si>
  <si>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</si>
  <si>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</si>
  <si>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</si>
  <si>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</si>
  <si>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</si>
  <si>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</si>
  <si>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</si>
  <si>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</si>
  <si>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</si>
  <si>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</si>
  <si>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</si>
  <si>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</si>
  <si>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</si>
  <si>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</si>
  <si>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</si>
  <si>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</si>
  <si>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</si>
  <si>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</si>
  <si>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</si>
  <si>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</si>
  <si>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</si>
  <si>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</si>
  <si>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</si>
  <si>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</si>
  <si>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</si>
  <si>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</si>
  <si>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</si>
  <si>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</si>
  <si>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</si>
  <si>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</si>
  <si>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</si>
  <si>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</si>
  <si>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</si>
  <si>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</si>
  <si>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</si>
  <si>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</si>
  <si>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</si>
  <si>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</si>
  <si>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</si>
  <si>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</si>
  <si>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</si>
  <si>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</si>
  <si>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</si>
  <si>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</si>
  <si>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</si>
  <si>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</si>
  <si>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</si>
  <si>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</si>
  <si>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</si>
  <si>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</si>
  <si>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</si>
  <si>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</si>
  <si>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</si>
  <si>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</si>
  <si>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</si>
  <si>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</si>
  <si>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</si>
  <si>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</si>
  <si>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</si>
  <si>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</si>
  <si>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</si>
  <si>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</si>
  <si>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</si>
  <si>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</si>
  <si>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</si>
  <si>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</si>
  <si>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</si>
  <si>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</si>
  <si>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</si>
  <si>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</si>
  <si>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</si>
  <si>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</si>
  <si>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</si>
  <si>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</si>
  <si>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</si>
  <si>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</si>
  <si>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</si>
  <si>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</si>
  <si>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</si>
  <si>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</si>
  <si>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</si>
  <si>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</si>
  <si>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</si>
  <si>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</si>
  <si>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</si>
  <si>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</si>
  <si>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</si>
  <si>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</si>
  <si>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</si>
  <si>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</si>
  <si>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</si>
  <si>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</si>
  <si>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</si>
  <si>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</si>
  <si>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</si>
  <si>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</si>
  <si>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</si>
  <si>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</si>
  <si>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</si>
  <si>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</si>
  <si>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</si>
  <si>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</si>
  <si>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</si>
  <si>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</si>
  <si>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</si>
  <si>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</si>
  <si>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</si>
  <si>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</si>
  <si>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</si>
  <si>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</si>
  <si>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</si>
  <si>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</si>
  <si>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</si>
  <si>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</si>
  <si>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</si>
  <si>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</si>
  <si>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</si>
  <si>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</si>
  <si>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</si>
  <si>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</si>
  <si>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</si>
  <si>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</si>
  <si>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</si>
  <si>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</si>
  <si>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</si>
  <si>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</si>
  <si>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</si>
  <si>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</si>
  <si>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</si>
  <si>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</si>
  <si>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</si>
  <si>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</si>
  <si>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</si>
  <si>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</si>
  <si>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</si>
  <si>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</si>
  <si>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</si>
  <si>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</si>
  <si>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</si>
  <si>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</si>
  <si>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</si>
  <si>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</si>
  <si>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</si>
  <si>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</si>
  <si>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</si>
  <si>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</si>
  <si>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</si>
  <si>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</si>
  <si>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</si>
  <si>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</si>
  <si>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</si>
  <si>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</si>
  <si>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</si>
  <si>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</si>
  <si>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</si>
  <si>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</si>
  <si>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</si>
  <si>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</si>
  <si>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</si>
  <si>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</si>
  <si>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</si>
  <si>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</si>
  <si>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</si>
  <si>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</si>
  <si>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</si>
  <si>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</si>
  <si>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</si>
  <si>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</si>
  <si>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</si>
  <si>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</si>
  <si>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</si>
  <si>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</si>
  <si>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</si>
  <si>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</si>
  <si>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</si>
  <si>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</si>
  <si>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</si>
  <si>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</si>
  <si>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</si>
  <si>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</si>
  <si>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</si>
  <si>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</si>
  <si>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</si>
  <si>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</si>
  <si>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</si>
  <si>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</si>
  <si>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</si>
  <si>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</si>
  <si>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</si>
  <si>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</si>
  <si>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</si>
  <si>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</si>
  <si>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</si>
  <si>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</si>
  <si>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</si>
  <si>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</si>
  <si>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</si>
  <si>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</si>
  <si>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</si>
  <si>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</si>
  <si>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</si>
  <si>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</si>
  <si>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</si>
  <si>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</si>
  <si>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</si>
  <si>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</si>
  <si>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</si>
  <si>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</si>
  <si>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</si>
  <si>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</si>
  <si>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</si>
  <si>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</si>
  <si>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</si>
  <si>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</si>
  <si>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</si>
  <si>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</si>
  <si>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</si>
  <si>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</si>
  <si>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</si>
  <si>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</si>
  <si>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</si>
  <si>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</si>
  <si>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</si>
  <si>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</si>
  <si>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</si>
  <si>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</si>
  <si>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</si>
  <si>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</si>
  <si>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</si>
  <si>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</si>
  <si>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</si>
  <si>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</si>
  <si>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</si>
  <si>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</si>
  <si>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</si>
  <si>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</si>
  <si>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</si>
  <si>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</si>
  <si>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</si>
  <si>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</si>
  <si>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</si>
  <si>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</si>
  <si>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</si>
  <si>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</si>
  <si>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</si>
  <si>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</si>
  <si>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</si>
  <si>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</si>
  <si>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</si>
  <si>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</si>
  <si>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</si>
  <si>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</si>
  <si>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</si>
  <si>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</si>
  <si>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</si>
  <si>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</si>
  <si>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</si>
  <si>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</si>
  <si>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</si>
  <si>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</si>
  <si>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</si>
  <si>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</si>
  <si>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</si>
  <si>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</si>
  <si>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</si>
  <si>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</si>
  <si>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</si>
  <si>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</si>
  <si>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</si>
  <si>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</si>
  <si>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</si>
  <si>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</si>
  <si>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</si>
  <si>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</si>
  <si>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</si>
  <si>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</si>
  <si>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</si>
  <si>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</si>
  <si>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</si>
  <si>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</si>
  <si>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</si>
  <si>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</si>
  <si>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</si>
  <si>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</si>
  <si>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</si>
  <si>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</si>
  <si>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</si>
  <si>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</si>
  <si>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</si>
  <si>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</si>
  <si>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</si>
  <si>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</si>
  <si>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</si>
  <si>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</si>
  <si>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</si>
  <si>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</si>
  <si>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</si>
  <si>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</si>
  <si>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</si>
  <si>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</si>
  <si>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</si>
  <si>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</si>
  <si>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</si>
  <si>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</si>
  <si>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</si>
  <si>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</si>
  <si>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</si>
  <si>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</si>
  <si>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</si>
  <si>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</si>
  <si>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</si>
  <si>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</si>
  <si>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</si>
  <si>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</si>
  <si>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</si>
  <si>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</si>
  <si>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</si>
  <si>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</si>
  <si>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</si>
  <si>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</si>
  <si>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</si>
  <si>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</si>
  <si>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</si>
  <si>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</si>
  <si>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</si>
  <si>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</si>
  <si>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</si>
  <si>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</si>
  <si>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</si>
  <si>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</si>
  <si>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</si>
  <si>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</si>
  <si>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</si>
  <si>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</si>
  <si>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</si>
  <si>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</si>
  <si>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</si>
  <si>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</si>
  <si>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</si>
  <si>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</si>
  <si>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</si>
  <si>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</si>
  <si>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</si>
  <si>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</si>
  <si>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</si>
  <si>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</si>
  <si>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</si>
  <si>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</si>
  <si>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</si>
  <si>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</si>
  <si>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</si>
  <si>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</si>
  <si>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</si>
  <si>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</si>
  <si>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</si>
  <si>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</si>
  <si>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</si>
  <si>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</si>
  <si>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</si>
  <si>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</si>
  <si>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</si>
  <si>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</si>
  <si>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</si>
  <si>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</si>
  <si>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</si>
  <si>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</si>
  <si>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</si>
  <si>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</si>
  <si>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</si>
  <si>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</si>
  <si>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</si>
  <si>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</si>
  <si>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</si>
  <si>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</si>
  <si>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</si>
  <si>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</si>
  <si>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</si>
  <si>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</si>
  <si>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</si>
  <si>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</si>
  <si>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</si>
  <si>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</si>
  <si>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</si>
  <si>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</si>
  <si>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</si>
  <si>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</si>
  <si>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</si>
  <si>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</si>
  <si>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</si>
  <si>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</si>
  <si>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</si>
  <si>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</si>
  <si>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</si>
  <si>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</si>
  <si>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</si>
  <si>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</si>
  <si>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</si>
  <si>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</si>
  <si>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</si>
  <si>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</si>
  <si>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</si>
  <si>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</si>
  <si>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</si>
  <si>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</si>
  <si>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</si>
  <si>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</si>
  <si>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</si>
  <si>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</si>
  <si>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</si>
  <si>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</si>
  <si>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</si>
  <si>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</si>
  <si>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</si>
  <si>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</si>
  <si>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</si>
  <si>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</si>
  <si>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</si>
  <si>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</si>
  <si>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</si>
  <si>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</si>
  <si>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</si>
  <si>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</si>
  <si>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</si>
  <si>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</si>
  <si>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</si>
  <si>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</si>
  <si>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</si>
  <si>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</si>
  <si>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</si>
  <si>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</si>
  <si>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</si>
  <si>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</si>
  <si>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</si>
  <si>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</si>
  <si>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</si>
  <si>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</si>
  <si>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</si>
  <si>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</si>
  <si>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</si>
  <si>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</si>
  <si>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</si>
  <si>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</si>
  <si>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</si>
  <si>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</si>
  <si>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</si>
  <si>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</si>
  <si>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</si>
  <si>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</si>
  <si>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</si>
  <si>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</si>
  <si>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</si>
  <si>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</si>
  <si>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</si>
  <si>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</si>
  <si>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</si>
  <si>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</si>
  <si>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</si>
  <si>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</si>
  <si>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</si>
  <si>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</si>
  <si>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</si>
  <si>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</si>
  <si>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</si>
  <si>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</si>
  <si>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</si>
  <si>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</si>
  <si>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</si>
  <si>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</si>
  <si>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</si>
  <si>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</si>
  <si>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</si>
  <si>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</si>
  <si>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</si>
  <si>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</si>
  <si>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</si>
  <si>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</si>
  <si>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</si>
  <si>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</si>
  <si>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</si>
  <si>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</si>
  <si>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</si>
  <si>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</si>
  <si>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</si>
  <si>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</si>
  <si>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</si>
  <si>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</si>
  <si>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</si>
  <si>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</si>
  <si>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</si>
  <si>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</si>
  <si>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</si>
  <si>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</si>
  <si>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</si>
  <si>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</si>
  <si>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</si>
  <si>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</si>
  <si>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</si>
  <si>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</si>
  <si>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</si>
  <si>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</si>
  <si>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</si>
  <si>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</si>
  <si>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</si>
  <si>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</si>
  <si>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</si>
  <si>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</si>
  <si>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</si>
  <si>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</si>
  <si>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</si>
  <si>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</si>
  <si>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</si>
  <si>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</si>
  <si>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</si>
  <si>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</si>
  <si>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</si>
  <si>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</si>
  <si>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</si>
  <si>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</si>
  <si>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</si>
  <si>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</si>
  <si>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</si>
  <si>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</si>
  <si>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</si>
  <si>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</si>
  <si>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</si>
  <si>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</si>
  <si>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</si>
  <si>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</si>
  <si>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</si>
  <si>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</si>
  <si>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</si>
  <si>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</si>
  <si>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</si>
  <si>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</si>
  <si>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</si>
  <si>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</si>
  <si>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</si>
  <si>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</si>
  <si>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</si>
  <si>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</si>
  <si>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</si>
  <si>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</si>
  <si>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</si>
  <si>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</si>
  <si>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</si>
  <si>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</si>
  <si>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</si>
  <si>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</si>
  <si>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</si>
  <si>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</si>
  <si>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</si>
  <si>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</si>
  <si>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</si>
  <si>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</si>
  <si>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</si>
  <si>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</si>
  <si>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</si>
  <si>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</si>
  <si>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</si>
  <si>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</si>
  <si>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</si>
  <si>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</si>
  <si>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</si>
  <si>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</si>
  <si>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</si>
  <si>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</si>
  <si>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</si>
  <si>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</si>
  <si>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</si>
  <si>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</si>
  <si>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</si>
  <si>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</si>
  <si>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</si>
  <si>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</si>
  <si>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</si>
  <si>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</si>
  <si>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</si>
  <si>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</si>
  <si>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</si>
  <si>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</si>
  <si>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</si>
  <si>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</si>
  <si>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</si>
  <si>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</si>
  <si>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</si>
  <si>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</si>
  <si>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</si>
  <si>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</si>
  <si>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</si>
  <si>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</si>
  <si>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</si>
  <si>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</si>
  <si>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</si>
  <si>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</si>
  <si>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</si>
  <si>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</si>
  <si>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</si>
  <si>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</si>
  <si>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</si>
  <si>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</si>
  <si>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</si>
  <si>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</si>
  <si>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</si>
  <si>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</si>
  <si>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</si>
  <si>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</si>
  <si>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</si>
  <si>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</si>
  <si>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</si>
  <si>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</si>
  <si>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</si>
  <si>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</si>
  <si>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</si>
  <si>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</si>
  <si>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</si>
  <si>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</si>
  <si>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</si>
  <si>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</si>
  <si>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</si>
  <si>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</si>
  <si>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</si>
  <si>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</si>
  <si>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</si>
  <si>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</si>
  <si>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</si>
  <si>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</si>
  <si>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</si>
  <si>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</si>
  <si>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</si>
  <si>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</si>
  <si>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</si>
  <si>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</si>
  <si>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</si>
  <si>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</si>
  <si>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</si>
  <si>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</si>
  <si>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</si>
  <si>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</si>
  <si>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</si>
  <si>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</si>
  <si>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</si>
  <si>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</si>
  <si>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</si>
  <si>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</si>
  <si>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</si>
  <si>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</si>
  <si>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</si>
  <si>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</si>
  <si>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</si>
  <si>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</si>
  <si>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</si>
  <si>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</si>
  <si>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</si>
  <si>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</si>
  <si>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</si>
  <si>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</si>
  <si>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</si>
  <si>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</si>
  <si>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</si>
  <si>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</si>
  <si>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</si>
  <si>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</si>
  <si>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</si>
  <si>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</si>
  <si>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</si>
  <si>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</si>
  <si>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</si>
  <si>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</si>
  <si>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</si>
  <si>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</si>
  <si>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</si>
  <si>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</si>
  <si>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</si>
  <si>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</si>
  <si>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</si>
  <si>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</si>
  <si>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</si>
  <si>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</si>
  <si>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</si>
  <si>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</si>
  <si>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</si>
  <si>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</si>
  <si>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</si>
  <si>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</si>
  <si>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</si>
  <si>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</si>
  <si>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</si>
  <si>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</si>
  <si>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</si>
  <si>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</si>
  <si>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</si>
  <si>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</si>
  <si>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</si>
  <si>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</si>
  <si>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</si>
  <si>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</si>
  <si>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</si>
  <si>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</si>
  <si>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</si>
  <si>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</si>
  <si>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</si>
  <si>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</si>
  <si>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</si>
  <si>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</si>
  <si>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</si>
  <si>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</si>
  <si>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</si>
  <si>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</si>
  <si>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</si>
  <si>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</si>
  <si>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</si>
  <si>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</si>
  <si>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</si>
  <si>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</si>
  <si>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</si>
  <si>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</si>
  <si>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</si>
  <si>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</si>
  <si>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</si>
  <si>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</si>
  <si>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</si>
  <si>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</si>
  <si>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</si>
  <si>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</si>
  <si>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</si>
  <si>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</si>
  <si>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</si>
  <si>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</si>
  <si>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</si>
  <si>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</si>
  <si>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</si>
  <si>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</si>
  <si>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</si>
  <si>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</si>
  <si>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</si>
  <si>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</si>
  <si>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</si>
  <si>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</si>
  <si>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</si>
  <si>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</si>
  <si>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</si>
  <si>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</si>
  <si>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</si>
  <si>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</si>
  <si>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</si>
  <si>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</si>
  <si>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</si>
  <si>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</si>
  <si>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</si>
  <si>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</si>
  <si>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</si>
  <si>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</si>
  <si>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</si>
  <si>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</si>
  <si>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</si>
  <si>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</si>
  <si>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</si>
  <si>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</si>
  <si>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</si>
  <si>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</si>
  <si>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</si>
  <si>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</si>
  <si>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</si>
  <si>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</si>
  <si>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</si>
  <si>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</si>
  <si>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</si>
  <si>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</si>
  <si>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</si>
  <si>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</si>
  <si>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</si>
  <si>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</si>
  <si>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</si>
  <si>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</si>
  <si>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</si>
  <si>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</si>
  <si>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</si>
  <si>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</si>
  <si>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</si>
  <si>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</si>
  <si>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</si>
  <si>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</si>
  <si>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</si>
  <si>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</si>
  <si>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</si>
  <si>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</si>
  <si>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</si>
  <si>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</si>
  <si>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</si>
  <si>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</si>
  <si>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</si>
  <si>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</si>
  <si>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</si>
  <si>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</si>
  <si>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</si>
  <si>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</si>
  <si>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</si>
  <si>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</si>
  <si>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</si>
  <si>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</si>
  <si>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</si>
  <si>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</si>
  <si>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</si>
  <si>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</si>
  <si>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</si>
  <si>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</si>
  <si>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</si>
  <si>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</si>
  <si>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</si>
  <si>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</si>
  <si>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</si>
  <si>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</si>
  <si>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</si>
  <si>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</si>
  <si>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</si>
  <si>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</si>
  <si>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</si>
  <si>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</si>
  <si>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</si>
  <si>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</si>
  <si>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</si>
  <si>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</si>
  <si>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</si>
  <si>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</si>
  <si>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</si>
  <si>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</si>
  <si>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</si>
  <si>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</si>
  <si>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</si>
  <si>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</si>
  <si>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</si>
  <si>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</si>
  <si>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</si>
  <si>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</si>
  <si>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</si>
  <si>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</si>
  <si>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</si>
  <si>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</si>
  <si>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</si>
  <si>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</si>
  <si>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</si>
  <si>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</si>
  <si>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</si>
  <si>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</si>
  <si>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</si>
  <si>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</si>
  <si>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</si>
  <si>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</si>
  <si>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</si>
  <si>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</si>
  <si>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</si>
  <si>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</si>
  <si>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</si>
  <si>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</si>
  <si>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</si>
  <si>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</si>
  <si>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</si>
  <si>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</si>
  <si>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</si>
  <si>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</si>
  <si>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</si>
  <si>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</si>
  <si>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</si>
  <si>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</si>
  <si>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</si>
  <si>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</si>
  <si>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</si>
  <si>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</si>
  <si>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</si>
  <si>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</si>
  <si>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</si>
  <si>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</si>
  <si>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</si>
  <si>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</si>
  <si>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</si>
  <si>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</si>
  <si>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</si>
  <si>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</si>
  <si>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</si>
  <si>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</si>
  <si>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</si>
  <si>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</si>
  <si>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</si>
  <si>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</si>
  <si>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</si>
  <si>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</si>
  <si>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</si>
  <si>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</si>
  <si>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</si>
  <si>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</si>
  <si>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</si>
  <si>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</si>
  <si>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</si>
  <si>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</si>
  <si>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</si>
  <si>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</si>
  <si>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</si>
  <si>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</si>
  <si>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</si>
  <si>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</si>
  <si>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</si>
  <si>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</si>
  <si>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</si>
  <si>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</si>
  <si>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</si>
  <si>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</si>
  <si>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</si>
  <si>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</si>
  <si>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</si>
  <si>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</si>
  <si>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</si>
  <si>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</si>
  <si>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</si>
  <si>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</si>
  <si>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</si>
  <si>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</si>
  <si>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</si>
  <si>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</si>
  <si>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</si>
  <si>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</si>
  <si>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</si>
  <si>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</si>
  <si>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</si>
  <si>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</si>
  <si>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</si>
  <si>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</si>
  <si>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</si>
  <si>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</si>
  <si>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</si>
  <si>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</si>
  <si>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</si>
  <si>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</si>
  <si>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</si>
  <si>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</si>
  <si>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</si>
  <si>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</si>
  <si>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</si>
  <si>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</si>
  <si>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</si>
  <si>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</si>
  <si>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</si>
  <si>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</si>
  <si>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</si>
  <si>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</si>
  <si>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</si>
  <si>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</si>
  <si>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</si>
  <si>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</si>
  <si>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</si>
  <si>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</si>
  <si>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</si>
  <si>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</si>
  <si>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</si>
  <si>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</si>
  <si>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</si>
  <si>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</si>
  <si>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</si>
  <si>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</si>
  <si>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</si>
  <si>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</si>
  <si>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</si>
  <si>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</si>
  <si>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</si>
  <si>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</si>
  <si>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</si>
  <si>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</si>
  <si>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</si>
  <si>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</si>
  <si>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</si>
  <si>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</si>
  <si>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</si>
  <si>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</si>
  <si>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</si>
  <si>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</si>
  <si>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</si>
  <si>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</si>
  <si>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</si>
  <si>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</si>
  <si>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</si>
  <si>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</si>
  <si>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</si>
  <si>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</si>
  <si>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</si>
  <si>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</si>
  <si>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</si>
  <si>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</si>
  <si>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</si>
  <si>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</si>
  <si>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</si>
  <si>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</si>
  <si>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</si>
  <si>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</si>
  <si>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</si>
  <si>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</si>
  <si>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</si>
  <si>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</si>
  <si>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</si>
  <si>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</si>
  <si>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</si>
  <si>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</si>
  <si>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</si>
  <si>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</si>
  <si>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</si>
  <si>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</si>
  <si>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</si>
  <si>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</si>
  <si>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</si>
  <si>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</si>
  <si>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</si>
  <si>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</si>
  <si>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</si>
  <si>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</si>
  <si>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</si>
  <si>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</si>
  <si>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</si>
  <si>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</si>
  <si>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</si>
  <si>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</si>
  <si>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</si>
  <si>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</si>
  <si>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</si>
  <si>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</si>
  <si>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</si>
  <si>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</si>
  <si>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</si>
  <si>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</si>
  <si>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</si>
  <si>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</si>
  <si>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</si>
  <si>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</si>
  <si>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</si>
  <si>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</si>
  <si>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</si>
  <si>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</si>
  <si>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</si>
  <si>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</si>
  <si>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</si>
  <si>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</si>
  <si>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</si>
  <si>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</si>
  <si>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</si>
  <si>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</si>
  <si>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</si>
  <si>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</si>
  <si>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</si>
  <si>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</si>
  <si>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</si>
  <si>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</si>
  <si>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</si>
  <si>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</si>
  <si>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</si>
  <si>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</si>
  <si>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</si>
  <si>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</si>
  <si>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</si>
  <si>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</si>
  <si>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</si>
  <si>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</si>
  <si>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</si>
  <si>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</si>
  <si>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</si>
  <si>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</si>
  <si>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</si>
  <si>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</si>
  <si>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</si>
  <si>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</si>
  <si>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</si>
  <si>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</si>
  <si>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</si>
  <si>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</si>
  <si>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</si>
  <si>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</si>
  <si>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</si>
  <si>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</si>
  <si>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</si>
  <si>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</si>
  <si>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</si>
  <si>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</si>
  <si>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</si>
  <si>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</si>
  <si>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</si>
  <si>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</si>
  <si>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</si>
  <si>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</si>
  <si>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</si>
  <si>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</si>
  <si>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</si>
  <si>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</si>
  <si>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</si>
  <si>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</si>
  <si>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</si>
  <si>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</si>
  <si>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</si>
  <si>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</si>
  <si>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</si>
  <si>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</si>
  <si>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</si>
  <si>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</si>
  <si>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</si>
  <si>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</si>
  <si>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</si>
  <si>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</si>
  <si>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</si>
  <si>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</si>
  <si>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</si>
  <si>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</si>
  <si>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</si>
  <si>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</si>
  <si>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</si>
  <si>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</si>
  <si>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</si>
  <si>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</si>
  <si>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</si>
  <si>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</si>
  <si>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</si>
  <si>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</si>
  <si>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</si>
  <si>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</si>
  <si>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</si>
  <si>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</si>
  <si>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</si>
  <si>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</si>
  <si>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</si>
  <si>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</si>
  <si>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</si>
  <si>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</si>
  <si>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</si>
  <si>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</si>
  <si>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</si>
  <si>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</si>
  <si>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</si>
  <si>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</si>
  <si>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</si>
  <si>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</si>
  <si>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</si>
  <si>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</si>
  <si>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</si>
  <si>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</si>
  <si>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</si>
  <si>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</si>
  <si>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</si>
  <si>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</si>
  <si>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</si>
  <si>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</si>
  <si>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</si>
  <si>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</si>
  <si>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</si>
  <si>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</si>
  <si>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</si>
  <si>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</si>
  <si>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</si>
  <si>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</si>
  <si>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</si>
  <si>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</si>
  <si>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</si>
  <si>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</si>
  <si>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</si>
  <si>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</si>
  <si>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</si>
  <si>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</si>
  <si>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</si>
  <si>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</si>
  <si>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</si>
  <si>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</si>
  <si>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</si>
  <si>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</si>
  <si>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</si>
  <si>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</si>
  <si>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</si>
  <si>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</si>
  <si>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</si>
  <si>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</si>
  <si>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</si>
  <si>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</si>
  <si>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</si>
  <si>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</si>
  <si>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</si>
  <si>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</si>
  <si>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</si>
  <si>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</si>
  <si>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</si>
  <si>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</si>
  <si>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</si>
  <si>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</si>
  <si>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</si>
  <si>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</si>
  <si>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</si>
  <si>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</si>
  <si>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</si>
  <si>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</si>
  <si>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</si>
  <si>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</si>
  <si>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</si>
  <si>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</si>
  <si>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</si>
  <si>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</si>
  <si>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</si>
  <si>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</si>
  <si>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</si>
  <si>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</si>
  <si>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</si>
  <si>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</si>
  <si>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</si>
  <si>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</si>
  <si>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</si>
  <si>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</si>
  <si>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</si>
  <si>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</si>
  <si>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</si>
  <si>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</si>
  <si>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</si>
  <si>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</si>
  <si>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</si>
  <si>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</si>
  <si>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</si>
  <si>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</si>
  <si>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</si>
  <si>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</si>
  <si>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</si>
  <si>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</si>
  <si>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</si>
  <si>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</si>
  <si>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</si>
  <si>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</si>
  <si>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</si>
  <si>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</si>
  <si>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</si>
  <si>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</si>
  <si>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</si>
  <si>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</si>
  <si>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</si>
  <si>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</si>
  <si>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</si>
  <si>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</si>
  <si>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</si>
  <si>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</si>
  <si>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</si>
  <si>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</si>
  <si>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</si>
  <si>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</si>
  <si>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</si>
  <si>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</si>
  <si>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</si>
  <si>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</si>
  <si>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</si>
  <si>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</si>
  <si>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</si>
  <si>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</si>
  <si>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</si>
  <si>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</si>
  <si>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</si>
  <si>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</si>
  <si>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</si>
  <si>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</si>
  <si>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</si>
  <si>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</si>
  <si>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</si>
  <si>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</si>
  <si>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</si>
  <si>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</si>
  <si>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</si>
  <si>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</si>
  <si>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</si>
  <si>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</si>
  <si>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</si>
  <si>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</si>
  <si>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</si>
  <si>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</si>
  <si>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</si>
  <si>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</si>
  <si>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</si>
  <si>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</si>
  <si>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</si>
  <si>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</si>
  <si>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</si>
  <si>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</si>
  <si>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</si>
  <si>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</si>
  <si>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</si>
  <si>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</si>
  <si>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</si>
  <si>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</si>
  <si>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</si>
  <si>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</si>
  <si>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</si>
  <si>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</si>
  <si>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</si>
  <si>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</si>
  <si>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</si>
  <si>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</si>
  <si>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</si>
  <si>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</si>
  <si>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</si>
  <si>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</si>
  <si>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</si>
  <si>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</si>
  <si>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</si>
  <si>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</si>
  <si>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</si>
  <si>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</si>
  <si>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</si>
  <si>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</si>
  <si>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</si>
  <si>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</si>
  <si>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</si>
  <si>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</si>
  <si>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</si>
  <si>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</si>
  <si>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</si>
  <si>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</si>
  <si>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</si>
  <si>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</si>
  <si>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</si>
  <si>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</si>
  <si>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</si>
  <si>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</si>
  <si>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</si>
  <si>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</si>
  <si>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</si>
  <si>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</si>
  <si>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</si>
  <si>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</si>
  <si>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</si>
  <si>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</si>
  <si>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</si>
  <si>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</si>
  <si>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</si>
  <si>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</si>
  <si>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</si>
  <si>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</si>
  <si>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</si>
  <si>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</si>
  <si>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</si>
  <si>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</si>
  <si>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</si>
  <si>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</si>
  <si>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</si>
  <si>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</si>
  <si>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</si>
  <si>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</si>
  <si>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</si>
  <si>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</si>
  <si>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</si>
  <si>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</si>
  <si>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</si>
  <si>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</si>
  <si>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</si>
  <si>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</si>
  <si>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</si>
  <si>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</si>
  <si>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</si>
  <si>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</si>
  <si>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</si>
  <si>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</si>
  <si>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</si>
  <si>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</si>
  <si>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</si>
  <si>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</si>
  <si>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</si>
  <si>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</si>
  <si>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</si>
  <si>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</si>
  <si>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</si>
  <si>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</si>
  <si>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</si>
  <si>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</si>
  <si>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</si>
  <si>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</si>
  <si>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</si>
  <si>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</si>
  <si>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</si>
  <si>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</si>
  <si>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</si>
  <si>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</si>
  <si>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</si>
  <si>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</si>
  <si>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</si>
  <si>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</si>
  <si>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</si>
  <si>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</si>
  <si>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</si>
  <si>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</si>
  <si>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</si>
  <si>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</si>
  <si>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</si>
  <si>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</si>
  <si>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</si>
  <si>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</si>
  <si>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</si>
  <si>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</si>
  <si>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</si>
  <si>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</si>
  <si>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</si>
  <si>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</si>
  <si>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</si>
  <si>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</si>
  <si>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</si>
  <si>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</si>
  <si>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</si>
  <si>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</si>
  <si>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</si>
  <si>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</si>
  <si>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</si>
  <si>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</si>
  <si>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</si>
  <si>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</si>
  <si>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</si>
  <si>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</si>
  <si>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</si>
  <si>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</si>
  <si>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</si>
  <si>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</si>
  <si>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</si>
  <si>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</si>
  <si>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</si>
  <si>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</si>
  <si>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</si>
  <si>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</si>
  <si>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</si>
  <si>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</si>
  <si>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</si>
  <si>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</si>
  <si>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</si>
  <si>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</si>
  <si>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</si>
  <si>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</si>
  <si>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</si>
  <si>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</si>
  <si>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</si>
  <si>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</si>
  <si>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</si>
  <si>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</si>
  <si>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</si>
  <si>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</si>
  <si>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</si>
  <si>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</si>
  <si>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</si>
  <si>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</si>
  <si>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</si>
  <si>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</si>
  <si>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</si>
  <si>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</si>
  <si>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</si>
  <si>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</si>
  <si>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</si>
  <si>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</si>
  <si>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</si>
  <si>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</si>
  <si>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</si>
  <si>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</si>
  <si>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</si>
  <si>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</si>
  <si>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</si>
  <si>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</si>
  <si>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</si>
  <si>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</si>
  <si>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</si>
  <si>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</si>
  <si>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</si>
  <si>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</si>
  <si>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</si>
  <si>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</si>
  <si>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</si>
  <si>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</si>
  <si>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</si>
  <si>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</si>
  <si>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</si>
  <si>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</si>
  <si>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</si>
  <si>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</si>
  <si>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</si>
  <si>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</si>
  <si>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</si>
  <si>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</si>
  <si>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</si>
  <si>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</si>
  <si>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</si>
  <si>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</si>
  <si>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</si>
  <si>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</si>
  <si>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</si>
  <si>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</si>
  <si>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</si>
  <si>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</si>
  <si>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</si>
  <si>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</si>
  <si>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</si>
  <si>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</si>
  <si>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</si>
  <si>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</si>
  <si>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</si>
  <si>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</si>
  <si>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</si>
  <si>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</si>
  <si>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</si>
  <si>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</si>
  <si>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</si>
  <si>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</si>
  <si>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</si>
  <si>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</si>
  <si>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</si>
  <si>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</si>
  <si>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</si>
  <si>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</si>
  <si>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</si>
  <si>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</si>
  <si>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</si>
  <si>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</si>
  <si>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</si>
  <si>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</si>
  <si>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</si>
  <si>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</si>
  <si>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</si>
  <si>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</si>
  <si>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</si>
  <si>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</si>
  <si>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</si>
  <si>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</si>
  <si>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</si>
  <si>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</si>
  <si>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</si>
  <si>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</si>
  <si>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</si>
  <si>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</si>
  <si>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</si>
  <si>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</si>
  <si>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</si>
  <si>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</si>
  <si>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</si>
  <si>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</si>
  <si>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</si>
  <si>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</si>
  <si>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</si>
  <si>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</si>
  <si>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</si>
  <si>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</si>
  <si>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</si>
  <si>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</si>
  <si>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</si>
  <si>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</si>
  <si>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</si>
  <si>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</si>
  <si>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</si>
  <si>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</si>
  <si>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</si>
  <si>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</si>
  <si>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</si>
  <si>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</si>
  <si>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</si>
  <si>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</si>
  <si>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</si>
  <si>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</si>
  <si>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</si>
  <si>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</si>
  <si>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</si>
  <si>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</si>
  <si>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</si>
  <si>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</si>
  <si>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</si>
  <si>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</si>
  <si>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</si>
  <si>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</si>
  <si>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</si>
  <si>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</si>
  <si>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</si>
  <si>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</si>
  <si>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</si>
  <si>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</si>
  <si>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</si>
  <si>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</si>
  <si>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</si>
  <si>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</si>
  <si>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</si>
  <si>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</si>
  <si>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</si>
  <si>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</si>
  <si>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</si>
  <si>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</si>
  <si>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</si>
  <si>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</si>
  <si>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</si>
  <si>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</si>
  <si>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</si>
  <si>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</si>
  <si>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</si>
  <si>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</si>
  <si>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</si>
  <si>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</si>
  <si>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</si>
  <si>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</si>
  <si>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</si>
  <si>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</si>
  <si>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</si>
  <si>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</si>
  <si>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</si>
  <si>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</si>
  <si>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</si>
  <si>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</si>
  <si>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</si>
  <si>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</si>
  <si>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</si>
  <si>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</si>
  <si>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</si>
  <si>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</si>
  <si>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</si>
  <si>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</si>
  <si>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</si>
  <si>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</si>
  <si>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</si>
  <si>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</si>
  <si>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</si>
  <si>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</si>
  <si>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</si>
  <si>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</si>
  <si>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</si>
  <si>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</si>
  <si>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</si>
  <si>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</si>
  <si>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</si>
  <si>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</si>
  <si>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</si>
  <si>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</si>
  <si>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</si>
  <si>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</si>
  <si>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</si>
  <si>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</si>
  <si>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</si>
  <si>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</si>
  <si>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</si>
  <si>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</si>
  <si>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</si>
  <si>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</si>
  <si>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</si>
  <si>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</si>
  <si>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</si>
  <si>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</si>
  <si>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</si>
  <si>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</si>
  <si>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</si>
  <si>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</si>
  <si>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</si>
  <si>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</si>
  <si>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</si>
  <si>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</si>
  <si>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</si>
  <si>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</si>
  <si>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</si>
  <si>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</si>
  <si>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</si>
  <si>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</si>
  <si>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</si>
  <si>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</si>
  <si>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</si>
  <si>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</si>
  <si>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</si>
  <si>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</si>
  <si>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</si>
  <si>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</si>
  <si>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</si>
  <si>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</si>
  <si>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</si>
  <si>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</si>
  <si>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</si>
  <si>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</si>
  <si>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</si>
  <si>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</si>
  <si>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</si>
  <si>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</si>
  <si>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</si>
  <si>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</si>
  <si>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</si>
  <si>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</si>
  <si>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</si>
  <si>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</si>
  <si>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</si>
  <si>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</si>
  <si>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</si>
  <si>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</si>
  <si>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</si>
  <si>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</si>
  <si>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</si>
  <si>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</si>
  <si>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</si>
  <si>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</si>
  <si>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</si>
  <si>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</si>
  <si>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</si>
  <si>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</si>
  <si>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</si>
  <si>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</si>
  <si>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</si>
  <si>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</si>
  <si>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</si>
  <si>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</si>
  <si>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</si>
  <si>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</si>
  <si>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</si>
  <si>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</si>
  <si>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</si>
  <si>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</si>
  <si>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</si>
  <si>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</si>
  <si>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</si>
  <si>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</si>
  <si>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</si>
  <si>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</si>
  <si>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</si>
  <si>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</si>
  <si>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</si>
  <si>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</si>
  <si>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</si>
  <si>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</si>
  <si>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</si>
  <si>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</si>
  <si>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</si>
  <si>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</si>
  <si>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</si>
  <si>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</si>
  <si>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</si>
  <si>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</si>
  <si>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</si>
  <si>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</si>
  <si>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</si>
  <si>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</si>
  <si>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</si>
  <si>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</si>
  <si>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</si>
  <si>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</si>
  <si>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</si>
  <si>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</si>
  <si>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</si>
  <si>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</si>
  <si>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</si>
  <si>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</si>
  <si>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</si>
  <si>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</si>
  <si>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</si>
  <si>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</si>
  <si>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</si>
  <si>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</si>
  <si>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</si>
  <si>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</si>
  <si>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</si>
  <si>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</si>
  <si>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</si>
  <si>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</si>
  <si>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</si>
  <si>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</si>
  <si>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</si>
  <si>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</si>
  <si>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</si>
  <si>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</si>
  <si>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</si>
  <si>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</si>
  <si>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</si>
  <si>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</si>
  <si>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</si>
  <si>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</si>
  <si>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</si>
  <si>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</si>
  <si>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</si>
  <si>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</si>
  <si>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</si>
  <si>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</si>
  <si>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</si>
  <si>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</si>
  <si>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</si>
  <si>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</si>
  <si>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</si>
  <si>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</si>
  <si>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</si>
  <si>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</si>
  <si>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</si>
  <si>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</si>
  <si>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</si>
  <si>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</si>
  <si>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</si>
  <si>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</si>
  <si>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</si>
  <si>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</si>
  <si>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</si>
  <si>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</si>
  <si>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</si>
  <si>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</si>
  <si>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</si>
  <si>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</si>
  <si>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</si>
  <si>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</si>
  <si>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</si>
  <si>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</si>
  <si>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</si>
  <si>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</si>
  <si>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</si>
  <si>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</si>
  <si>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</si>
  <si>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</si>
  <si>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</si>
  <si>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</si>
  <si>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</si>
  <si>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</si>
  <si>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</si>
  <si>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</si>
  <si>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</si>
  <si>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</si>
  <si>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</si>
  <si>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</si>
  <si>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</si>
  <si>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</si>
  <si>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</si>
  <si>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</si>
  <si>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</si>
  <si>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</si>
  <si>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</si>
  <si>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</si>
  <si>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</si>
  <si>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</si>
  <si>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</si>
  <si>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</si>
  <si>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</si>
  <si>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</si>
  <si>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</si>
  <si>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</si>
  <si>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</si>
  <si>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</si>
  <si>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</si>
  <si>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</si>
  <si>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</si>
  <si>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</si>
  <si>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</si>
  <si>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</si>
  <si>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</si>
  <si>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</si>
  <si>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</si>
  <si>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</si>
  <si>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</si>
  <si>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</si>
  <si>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</si>
  <si>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</si>
  <si>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</si>
  <si>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</si>
  <si>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</si>
  <si>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</si>
  <si>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</si>
  <si>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</si>
  <si>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</si>
  <si>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</si>
  <si>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</si>
  <si>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</si>
  <si>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</si>
  <si>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</si>
  <si>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</si>
  <si>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</si>
  <si>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</si>
  <si>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</si>
  <si>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</si>
  <si>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</si>
  <si>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</si>
  <si>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</si>
  <si>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</si>
  <si>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</si>
  <si>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</si>
  <si>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</si>
  <si>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</si>
  <si>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</si>
  <si>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</si>
  <si>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</si>
  <si>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</si>
  <si>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</si>
  <si>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</si>
  <si>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</si>
  <si>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</si>
  <si>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</si>
  <si>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</si>
  <si>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</si>
  <si>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</si>
  <si>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</si>
  <si>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</si>
  <si>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</si>
  <si>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</si>
  <si>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</si>
  <si>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</si>
  <si>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</si>
  <si>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</si>
  <si>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</si>
  <si>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</si>
  <si>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</si>
  <si>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</si>
  <si>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</si>
  <si>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</si>
  <si>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</si>
  <si>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</si>
  <si>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</si>
  <si>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</si>
  <si>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</si>
  <si>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</si>
  <si>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</si>
  <si>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</si>
  <si>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</si>
  <si>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</si>
  <si>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</si>
  <si>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</si>
  <si>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</si>
  <si>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</si>
  <si>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</si>
  <si>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</si>
  <si>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</si>
  <si>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</si>
  <si>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</si>
  <si>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</si>
  <si>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</si>
  <si>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</si>
  <si>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</si>
  <si>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</si>
  <si>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</si>
  <si>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</si>
  <si>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</si>
  <si>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</si>
  <si>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</si>
  <si>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</si>
  <si>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</si>
  <si>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</si>
  <si>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</si>
  <si>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</si>
  <si>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</si>
  <si>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</si>
  <si>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</si>
  <si>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</si>
  <si>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</si>
  <si>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</si>
  <si>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</si>
  <si>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</si>
  <si>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</si>
  <si>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</si>
  <si>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</si>
  <si>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</si>
  <si>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</si>
  <si>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</si>
  <si>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</si>
  <si>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</si>
  <si>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</si>
  <si>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</si>
  <si>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</si>
  <si>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</si>
  <si>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</si>
  <si>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</si>
  <si>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</si>
  <si>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</si>
  <si>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</si>
  <si>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</si>
  <si>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</si>
  <si>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</si>
  <si>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</si>
  <si>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</si>
  <si>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</si>
  <si>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</si>
  <si>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</si>
  <si>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</si>
  <si>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</si>
  <si>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</si>
  <si>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</si>
  <si>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</si>
  <si>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</si>
  <si>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</si>
  <si>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</si>
  <si>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</si>
  <si>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</si>
  <si>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</si>
  <si>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</si>
  <si>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</si>
  <si>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</si>
  <si>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</si>
  <si>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</si>
  <si>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</si>
  <si>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</si>
  <si>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</si>
  <si>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</si>
  <si>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</si>
  <si>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</si>
  <si>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</si>
  <si>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</si>
  <si>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</si>
  <si>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</si>
  <si>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</si>
  <si>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</si>
  <si>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</si>
  <si>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</si>
  <si>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</si>
  <si>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</si>
  <si>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</si>
  <si>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</si>
  <si>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</si>
  <si>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</si>
  <si>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</si>
  <si>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</si>
  <si>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</si>
  <si>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</si>
  <si>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</si>
  <si>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</si>
  <si>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</si>
  <si>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</si>
  <si>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</si>
  <si>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</si>
  <si>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</si>
  <si>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</si>
  <si>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</si>
  <si>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</si>
  <si>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</si>
  <si>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</si>
  <si>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</si>
  <si>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</si>
  <si>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</si>
  <si>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</si>
  <si>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</si>
  <si>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</si>
  <si>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</si>
  <si>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</si>
  <si>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</si>
  <si>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</si>
  <si>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</si>
  <si>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</si>
  <si>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</si>
  <si>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</si>
  <si>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</si>
  <si>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</si>
  <si>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</si>
  <si>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</si>
  <si>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</si>
  <si>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</si>
  <si>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</si>
  <si>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</si>
  <si>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</si>
  <si>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</si>
  <si>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</si>
  <si>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</si>
  <si>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</si>
  <si>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</si>
  <si>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</si>
  <si>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</si>
  <si>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</si>
  <si>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</si>
  <si>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</si>
  <si>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</si>
  <si>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</si>
  <si>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</si>
  <si>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</si>
  <si>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</si>
  <si>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</si>
  <si>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</si>
  <si>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</si>
  <si>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</si>
  <si>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</si>
  <si>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</si>
  <si>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</si>
  <si>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</si>
  <si>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</si>
  <si>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</si>
  <si>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</si>
  <si>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</si>
  <si>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</si>
  <si>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</si>
  <si>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</si>
  <si>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</si>
  <si>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</si>
  <si>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</si>
  <si>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</si>
  <si>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</si>
  <si>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</si>
  <si>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</si>
  <si>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</si>
  <si>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</si>
  <si>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</si>
  <si>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</si>
  <si>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</si>
  <si>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</si>
  <si>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</si>
  <si>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</si>
  <si>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</si>
  <si>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</si>
  <si>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</si>
  <si>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</si>
  <si>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</si>
  <si>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</si>
  <si>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</si>
  <si>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</si>
  <si>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</si>
  <si>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</si>
  <si>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</si>
  <si>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</si>
  <si>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</si>
  <si>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</si>
  <si>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</si>
  <si>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</si>
  <si>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</si>
  <si>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</si>
  <si>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</si>
  <si>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</si>
  <si>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</si>
  <si>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</si>
  <si>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</si>
  <si>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</si>
  <si>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</si>
  <si>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</si>
  <si>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</si>
  <si>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</si>
  <si>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</si>
  <si>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</si>
  <si>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</si>
  <si>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</si>
  <si>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</si>
  <si>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</si>
  <si>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</si>
  <si>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</si>
  <si>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</si>
  <si>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</si>
  <si>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</si>
  <si>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</si>
  <si>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</si>
  <si>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</si>
  <si>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</si>
  <si>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</si>
  <si>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</si>
  <si>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</si>
  <si>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</si>
  <si>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</si>
  <si>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</si>
  <si>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</si>
  <si>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</si>
  <si>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</si>
  <si>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</si>
  <si>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</si>
  <si>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</si>
  <si>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</si>
  <si>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</si>
  <si>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</si>
  <si>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</si>
  <si>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</si>
  <si>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</si>
  <si>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</si>
  <si>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</si>
  <si>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</si>
  <si>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</si>
  <si>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</si>
  <si>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</si>
  <si>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</si>
  <si>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</si>
  <si>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</si>
  <si>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</si>
  <si>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</si>
  <si>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</si>
  <si>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</si>
  <si>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</si>
  <si>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</si>
  <si>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</si>
  <si>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</si>
  <si>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</si>
  <si>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</si>
  <si>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</si>
  <si>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</si>
  <si>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</si>
  <si>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</si>
  <si>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</si>
  <si>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</si>
  <si>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</si>
  <si>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</si>
  <si>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</si>
  <si>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</si>
  <si>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</si>
  <si>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</si>
  <si>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</si>
  <si>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</si>
  <si>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</si>
  <si>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</si>
  <si>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</si>
  <si>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</si>
  <si>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</si>
  <si>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</si>
  <si>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</si>
  <si>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</si>
  <si>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</si>
  <si>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</si>
  <si>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</si>
  <si>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</si>
  <si>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</si>
  <si>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</si>
  <si>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</si>
  <si>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</si>
  <si>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</si>
  <si>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</si>
  <si>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</si>
  <si>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</si>
  <si>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</si>
  <si>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</si>
  <si>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</si>
  <si>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</si>
  <si>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</si>
  <si>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</si>
  <si>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</si>
  <si>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</si>
  <si>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</si>
  <si>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</si>
  <si>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</si>
  <si>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</si>
  <si>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</si>
  <si>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</si>
  <si>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</si>
  <si>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</si>
  <si>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</si>
  <si>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</si>
  <si>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</si>
  <si>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</si>
  <si>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</si>
  <si>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</si>
  <si>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</si>
  <si>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</si>
  <si>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</si>
  <si>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</si>
  <si>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</si>
  <si>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</si>
  <si>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</si>
  <si>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</si>
  <si>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</si>
  <si>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</si>
  <si>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</si>
  <si>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</si>
  <si>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</si>
  <si>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</si>
  <si>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</si>
  <si>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</si>
  <si>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</si>
  <si>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</si>
  <si>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</si>
  <si>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</si>
  <si>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</si>
  <si>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</si>
  <si>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</si>
  <si>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</si>
  <si>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</si>
  <si>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</si>
  <si>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</si>
  <si>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</si>
  <si>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</si>
  <si>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</si>
  <si>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</si>
  <si>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</si>
  <si>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</si>
  <si>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</si>
  <si>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</si>
  <si>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</si>
  <si>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</si>
  <si>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</si>
  <si>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</si>
  <si>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</si>
  <si>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</si>
  <si>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</si>
  <si>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</si>
  <si>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</si>
  <si>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</si>
  <si>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</si>
  <si>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</si>
  <si>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</si>
  <si>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</si>
  <si>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</si>
  <si>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</si>
  <si>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</si>
  <si>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</si>
  <si>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</si>
  <si>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</si>
  <si>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</si>
  <si>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</si>
  <si>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</si>
  <si>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</si>
  <si>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</si>
  <si>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</si>
  <si>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</si>
  <si>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</si>
  <si>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</si>
  <si>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</si>
  <si>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</si>
  <si>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</si>
  <si>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</si>
  <si>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</si>
  <si>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</si>
  <si>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</si>
  <si>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</si>
  <si>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</si>
  <si>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</si>
  <si>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</si>
  <si>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</si>
  <si>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</si>
  <si>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</si>
  <si>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</si>
  <si>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</si>
  <si>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</si>
  <si>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</si>
  <si>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</si>
  <si>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</si>
  <si>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</si>
  <si>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</si>
  <si>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</si>
  <si>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</si>
  <si>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</si>
  <si>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</si>
  <si>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</si>
  <si>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</si>
  <si>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</si>
  <si>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</si>
  <si>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</si>
  <si>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</si>
  <si>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</si>
  <si>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</si>
  <si>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</si>
  <si>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</si>
  <si>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</si>
  <si>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</si>
  <si>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</si>
  <si>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</si>
  <si>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</si>
  <si>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</si>
  <si>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</si>
  <si>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</si>
  <si>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</si>
  <si>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</si>
  <si>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</si>
  <si>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</si>
  <si>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</si>
  <si>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</si>
  <si>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</si>
  <si>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</si>
  <si>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</si>
  <si>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</si>
  <si>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</si>
  <si>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</si>
  <si>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</si>
  <si>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</si>
  <si>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</si>
  <si>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</si>
  <si>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</si>
  <si>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</si>
  <si>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</si>
  <si>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</si>
  <si>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</si>
  <si>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</si>
  <si>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</si>
  <si>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</si>
  <si>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</si>
  <si>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</si>
  <si>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</si>
  <si>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</si>
  <si>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</si>
  <si>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</si>
  <si>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</si>
  <si>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</si>
  <si>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</si>
  <si>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</si>
  <si>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</si>
  <si>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</si>
  <si>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</si>
  <si>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</si>
  <si>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</si>
  <si>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</si>
  <si>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</si>
  <si>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</si>
  <si>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</si>
  <si>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</si>
  <si>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</si>
  <si>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</si>
  <si>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</si>
  <si>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</si>
  <si>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</si>
  <si>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</si>
  <si>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</si>
  <si>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</si>
  <si>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</si>
  <si>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</si>
  <si>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</si>
  <si>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</si>
  <si>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</si>
  <si>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</si>
  <si>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</si>
  <si>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</si>
  <si>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</si>
  <si>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</si>
  <si>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</si>
  <si>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</si>
  <si>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</si>
  <si>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</si>
  <si>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</si>
  <si>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</si>
  <si>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</si>
  <si>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</si>
  <si>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</si>
  <si>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</si>
  <si>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</si>
  <si>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</si>
  <si>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</si>
  <si>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</si>
  <si>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</si>
  <si>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</si>
  <si>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</si>
  <si>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</si>
  <si>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</si>
  <si>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</si>
  <si>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</si>
  <si>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</si>
  <si>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</si>
  <si>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</si>
  <si>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</si>
  <si>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</si>
  <si>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</si>
  <si>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</si>
  <si>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</si>
  <si>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</si>
  <si>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</si>
  <si>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</si>
  <si>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</si>
  <si>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</si>
  <si>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</si>
  <si>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</si>
  <si>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</si>
  <si>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</si>
  <si>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</si>
  <si>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</si>
  <si>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</si>
  <si>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</si>
  <si>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</si>
  <si>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</si>
  <si>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</si>
  <si>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</si>
  <si>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</si>
  <si>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</si>
  <si>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</si>
  <si>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</si>
  <si>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</si>
  <si>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</si>
  <si>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</si>
  <si>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</si>
  <si>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</si>
  <si>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</si>
  <si>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</si>
  <si>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</si>
  <si>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</si>
  <si>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</si>
  <si>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</si>
  <si>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</si>
  <si>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</si>
  <si>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</si>
  <si>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</si>
  <si>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</si>
  <si>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</si>
  <si>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</si>
  <si>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</si>
  <si>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</si>
  <si>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</si>
  <si>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</si>
  <si>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</si>
  <si>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</si>
  <si>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</si>
  <si>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</si>
  <si>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</si>
  <si>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</si>
  <si>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</si>
  <si>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</si>
  <si>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</si>
  <si>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</si>
  <si>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</si>
  <si>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</si>
  <si>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</si>
  <si>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</si>
  <si>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</si>
  <si>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</si>
  <si>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</si>
  <si>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</si>
  <si>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</si>
  <si>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</si>
  <si>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</si>
  <si>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</si>
  <si>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</si>
  <si>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</si>
  <si>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</si>
  <si>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</si>
  <si>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</si>
  <si>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</si>
  <si>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</si>
  <si>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</si>
  <si>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</si>
  <si>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</si>
  <si>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</si>
  <si>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</si>
  <si>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</si>
  <si>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</si>
  <si>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</si>
  <si>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</si>
  <si>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</si>
  <si>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</si>
  <si>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</si>
  <si>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</si>
  <si>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</si>
  <si>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</si>
  <si>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</si>
  <si>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</si>
  <si>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</si>
  <si>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</si>
  <si>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</si>
  <si>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</si>
  <si>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</si>
  <si>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</si>
  <si>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</si>
  <si>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</si>
  <si>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</si>
  <si>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</si>
  <si>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</si>
  <si>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</si>
  <si>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</si>
  <si>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</si>
  <si>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</si>
  <si>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</si>
  <si>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</si>
  <si>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</si>
  <si>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</si>
  <si>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</si>
  <si>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</si>
  <si>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</si>
  <si>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</si>
  <si>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</si>
  <si>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</si>
  <si>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</si>
  <si>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</si>
  <si>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</si>
  <si>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</si>
  <si>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</si>
  <si>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</si>
  <si>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</si>
  <si>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</si>
  <si>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</si>
  <si>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</si>
  <si>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</si>
  <si>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</si>
  <si>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</si>
  <si>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</si>
  <si>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</si>
  <si>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</si>
  <si>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</si>
  <si>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</si>
  <si>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</si>
  <si>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</si>
  <si>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</si>
  <si>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</si>
  <si>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</si>
  <si>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</si>
  <si>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</si>
  <si>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</si>
  <si>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</si>
  <si>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</si>
  <si>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</si>
  <si>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</si>
  <si>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</si>
  <si>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</si>
  <si>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</si>
  <si>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</si>
  <si>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</si>
  <si>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</si>
  <si>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</si>
  <si>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</si>
  <si>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</si>
  <si>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</si>
  <si>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</si>
  <si>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</si>
  <si>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</si>
  <si>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</si>
  <si>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</si>
  <si>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</si>
  <si>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</si>
  <si>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</si>
  <si>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</si>
  <si>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</si>
  <si>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</si>
  <si>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</si>
  <si>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</si>
  <si>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</si>
  <si>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</si>
  <si>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</si>
  <si>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</si>
  <si>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</si>
  <si>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</si>
  <si>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</si>
  <si>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</si>
  <si>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</si>
  <si>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</si>
  <si>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</si>
  <si>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</si>
  <si>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</si>
  <si>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</si>
  <si>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</si>
  <si>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</si>
  <si>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</si>
  <si>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</si>
  <si>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</si>
  <si>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</si>
  <si>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</si>
  <si>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</si>
  <si>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</si>
  <si>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</si>
  <si>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</si>
  <si>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</si>
  <si>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</si>
  <si>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</si>
  <si>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</si>
  <si>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</si>
  <si>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</si>
  <si>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</si>
  <si>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</si>
  <si>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</si>
  <si>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</si>
  <si>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</si>
  <si>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</si>
  <si>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</si>
  <si>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</si>
  <si>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</si>
  <si>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</si>
  <si>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</si>
  <si>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</si>
  <si>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</si>
  <si>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</si>
  <si>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</si>
  <si>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</si>
  <si>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</si>
  <si>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</si>
  <si>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</si>
  <si>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</si>
  <si>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</si>
  <si>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</si>
  <si>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</si>
  <si>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</si>
  <si>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</si>
  <si>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</si>
  <si>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</si>
  <si>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</si>
  <si>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</si>
  <si>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</si>
  <si>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</si>
  <si>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</si>
  <si>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</si>
  <si>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</si>
  <si>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</si>
  <si>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</si>
  <si>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</si>
  <si>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</si>
  <si>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</si>
  <si>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</si>
  <si>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</si>
  <si>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</si>
  <si>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</si>
  <si>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</si>
  <si>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</si>
  <si>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</si>
  <si>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</si>
  <si>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</si>
  <si>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</si>
  <si>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</si>
  <si>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</si>
  <si>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</si>
  <si>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</si>
  <si>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</si>
  <si>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</si>
  <si>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</si>
  <si>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</si>
  <si>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</si>
  <si>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</si>
  <si>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</si>
  <si>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</si>
  <si>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</si>
  <si>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</si>
  <si>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</si>
  <si>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</si>
  <si>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</si>
  <si>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</si>
  <si>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</si>
  <si>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</si>
  <si>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</si>
  <si>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</si>
  <si>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</si>
  <si>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</si>
  <si>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</si>
  <si>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</si>
  <si>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</si>
  <si>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</si>
  <si>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</si>
  <si>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</si>
  <si>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</si>
  <si>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</si>
  <si>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</si>
  <si>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</si>
  <si>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</si>
  <si>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</si>
  <si>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</si>
  <si>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</si>
  <si>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</si>
  <si>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</si>
  <si>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</si>
  <si>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</si>
  <si>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</si>
  <si>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</si>
  <si>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</si>
  <si>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</si>
  <si>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</si>
  <si>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</si>
  <si>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</si>
  <si>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</si>
  <si>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</si>
  <si>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</si>
  <si>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</si>
  <si>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</si>
  <si>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</si>
  <si>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</si>
  <si>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</si>
  <si>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</si>
  <si>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</si>
  <si>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</si>
  <si>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</si>
  <si>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</si>
  <si>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</si>
  <si>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</si>
  <si>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</si>
  <si>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</si>
  <si>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</si>
  <si>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</si>
  <si>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</si>
  <si>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</si>
  <si>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</si>
  <si>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</si>
  <si>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</si>
  <si>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</si>
  <si>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</si>
  <si>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</si>
  <si>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</si>
  <si>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</si>
  <si>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</si>
  <si>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</si>
  <si>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</si>
  <si>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</si>
  <si>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</si>
  <si>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</si>
  <si>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</si>
  <si>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</si>
  <si>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</si>
  <si>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</si>
  <si>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</si>
  <si>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</si>
  <si>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</si>
  <si>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</si>
  <si>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</si>
  <si>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</si>
  <si>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</si>
  <si>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</si>
  <si>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</si>
  <si>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</si>
  <si>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</si>
  <si>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</si>
  <si>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</si>
  <si>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</si>
  <si>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</si>
  <si>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</si>
  <si>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</si>
  <si>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</si>
  <si>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</si>
  <si>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</si>
  <si>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</si>
  <si>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</si>
  <si>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</si>
  <si>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</si>
  <si>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</si>
  <si>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</si>
  <si>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</si>
  <si>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</si>
  <si>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</si>
  <si>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</si>
  <si>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</si>
  <si>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</si>
  <si>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</si>
  <si>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</si>
  <si>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</si>
  <si>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</si>
  <si>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</si>
  <si>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</si>
  <si>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</si>
  <si>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</si>
  <si>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</si>
  <si>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</si>
  <si>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</si>
  <si>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</si>
  <si>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</si>
  <si>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</si>
  <si>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</si>
  <si>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</si>
  <si>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</si>
  <si>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</si>
  <si>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</si>
  <si>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</si>
  <si>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</si>
  <si>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</si>
  <si>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</si>
  <si>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</si>
  <si>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</si>
  <si>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</si>
  <si>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</si>
  <si>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</si>
  <si>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</si>
  <si>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</si>
  <si>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</si>
  <si>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</si>
  <si>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</si>
  <si>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</si>
  <si>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</si>
  <si>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</si>
  <si>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</si>
  <si>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</si>
  <si>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</si>
  <si>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</si>
  <si>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</si>
  <si>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</si>
  <si>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</si>
  <si>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</si>
  <si>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</si>
  <si>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</si>
  <si>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</si>
  <si>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</si>
  <si>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</si>
  <si>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</si>
  <si>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</si>
  <si>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</si>
  <si>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</si>
  <si>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</si>
  <si>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</si>
  <si>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</si>
  <si>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</si>
  <si>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</si>
  <si>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</si>
  <si>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</si>
  <si>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</si>
  <si>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</si>
  <si>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</si>
  <si>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</si>
  <si>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</si>
  <si>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</si>
  <si>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</si>
  <si>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</si>
  <si>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</si>
  <si>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</si>
  <si>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</si>
  <si>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</si>
  <si>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</si>
  <si>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</si>
  <si>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</si>
  <si>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</si>
  <si>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</si>
  <si>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</si>
  <si>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</si>
  <si>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</si>
  <si>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</si>
  <si>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</si>
  <si>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</si>
  <si>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</si>
  <si>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</si>
  <si>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</si>
  <si>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</si>
  <si>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</si>
  <si>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</si>
  <si>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</si>
  <si>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</si>
  <si>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</si>
  <si>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</si>
  <si>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</si>
  <si>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</si>
  <si>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</si>
  <si>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</si>
  <si>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</si>
  <si>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</si>
  <si>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</si>
  <si>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</si>
  <si>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</si>
  <si>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</si>
  <si>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</si>
  <si>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</si>
  <si>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</si>
  <si>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</si>
  <si>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</si>
  <si>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</si>
  <si>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</si>
  <si>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</si>
  <si>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</si>
  <si>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</si>
  <si>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</si>
  <si>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</si>
  <si>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</si>
  <si>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</si>
  <si>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</si>
  <si>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</si>
  <si>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</si>
  <si>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</si>
  <si>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</si>
  <si>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</si>
  <si>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</si>
  <si>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</si>
  <si>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</si>
  <si>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</si>
  <si>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</si>
  <si>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</si>
  <si>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</si>
  <si>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</si>
  <si>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</si>
  <si>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</si>
  <si>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</si>
  <si>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</si>
  <si>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</si>
  <si>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</si>
  <si>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</si>
  <si>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</si>
  <si>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</si>
  <si>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</si>
  <si>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</si>
  <si>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</si>
  <si>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</si>
  <si>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</si>
  <si>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</si>
  <si>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</si>
  <si>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</si>
  <si>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</si>
  <si>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</si>
  <si>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</si>
  <si>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</si>
  <si>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</si>
  <si>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</si>
  <si>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</si>
  <si>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</si>
  <si>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</si>
  <si>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</si>
  <si>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</si>
  <si>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</si>
  <si>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</si>
  <si>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</si>
  <si>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</si>
  <si>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</si>
  <si>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</si>
  <si>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</si>
  <si>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</si>
  <si>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</si>
  <si>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</si>
  <si>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</si>
  <si>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</si>
  <si>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</si>
  <si>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</si>
  <si>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</si>
  <si>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</si>
  <si>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</si>
  <si>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</si>
  <si>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</si>
  <si>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</si>
  <si>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</si>
  <si>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</si>
  <si>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</si>
  <si>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</si>
  <si>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</si>
  <si>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</si>
  <si>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</si>
  <si>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</si>
  <si>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</si>
  <si>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</si>
  <si>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</si>
  <si>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</si>
  <si>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</si>
  <si>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</si>
  <si>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</si>
  <si>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</si>
  <si>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</si>
  <si>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</si>
  <si>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</si>
  <si>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</si>
  <si>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</si>
  <si>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</si>
  <si>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</si>
  <si>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</si>
  <si>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</si>
  <si>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</si>
  <si>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</si>
  <si>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</si>
  <si>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</si>
  <si>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</si>
  <si>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</si>
  <si>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</si>
  <si>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</si>
  <si>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</si>
  <si>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</si>
  <si>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</si>
  <si>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</si>
  <si>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</si>
  <si>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</si>
  <si>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</si>
  <si>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</si>
  <si>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</si>
  <si>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</si>
  <si>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</si>
  <si>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</si>
  <si>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</si>
  <si>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</si>
  <si>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</si>
  <si>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</si>
  <si>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</si>
  <si>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</si>
  <si>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</si>
  <si>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</si>
  <si>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</si>
  <si>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</si>
  <si>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</si>
  <si>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</si>
  <si>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</si>
  <si>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</si>
  <si>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</si>
  <si>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</si>
  <si>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</si>
  <si>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</si>
  <si>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</si>
  <si>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</si>
  <si>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</si>
  <si>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</si>
  <si>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</si>
  <si>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</si>
  <si>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</si>
  <si>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</si>
  <si>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</si>
  <si>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</si>
  <si>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</si>
  <si>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</si>
  <si>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</si>
  <si>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</si>
  <si>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</si>
  <si>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</si>
  <si>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</si>
  <si>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</si>
  <si>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</si>
  <si>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</si>
  <si>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</si>
  <si>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</si>
  <si>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</si>
  <si>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</si>
  <si>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</si>
  <si>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</si>
  <si>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</si>
  <si>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</si>
  <si>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</si>
  <si>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</si>
  <si>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</si>
  <si>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</si>
  <si>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</si>
  <si>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</si>
  <si>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</si>
  <si>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</si>
  <si>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</si>
  <si>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</si>
  <si>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</si>
  <si>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</si>
  <si>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</si>
  <si>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</si>
  <si>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</si>
  <si>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</si>
  <si>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</si>
  <si>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</si>
  <si>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</si>
  <si>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</si>
  <si>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</si>
  <si>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</si>
  <si>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</si>
  <si>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</si>
  <si>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</si>
  <si>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</si>
  <si>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</si>
  <si>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</si>
  <si>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</si>
  <si>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</si>
  <si>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</si>
  <si>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</si>
  <si>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</si>
  <si>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</si>
  <si>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</si>
  <si>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</si>
  <si>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</si>
  <si>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</si>
  <si>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</si>
  <si>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</si>
  <si>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</si>
  <si>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</si>
  <si>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</si>
  <si>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</si>
  <si>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</si>
  <si>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</si>
  <si>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</si>
  <si>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</si>
  <si>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</si>
  <si>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</si>
  <si>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</si>
  <si>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</si>
  <si>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</si>
  <si>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</si>
  <si>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</si>
  <si>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</si>
  <si>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</si>
  <si>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</si>
  <si>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</si>
  <si>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</si>
  <si>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</si>
  <si>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</si>
  <si>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</si>
  <si>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</si>
  <si>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</si>
  <si>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</si>
  <si>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</si>
  <si>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</si>
  <si>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</si>
  <si>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</si>
  <si>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</si>
  <si>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</si>
  <si>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</si>
  <si>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</si>
  <si>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</si>
  <si>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</si>
  <si>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</si>
  <si>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</si>
  <si>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</si>
  <si>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</si>
  <si>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</si>
  <si>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</si>
  <si>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</si>
  <si>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</si>
  <si>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</si>
  <si>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</si>
  <si>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</si>
  <si>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</si>
  <si>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</si>
  <si>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</si>
  <si>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</si>
  <si>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</si>
  <si>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</si>
  <si>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</si>
  <si>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</si>
  <si>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</si>
  <si>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</si>
  <si>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</si>
  <si>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</si>
  <si>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</si>
  <si>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</si>
  <si>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</si>
  <si>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</si>
  <si>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</si>
  <si>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</si>
  <si>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</si>
  <si>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</si>
  <si>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</si>
  <si>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</si>
  <si>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</si>
  <si>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</si>
  <si>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</si>
  <si>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</si>
  <si>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</si>
  <si>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</si>
  <si>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</si>
  <si>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</si>
  <si>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</si>
  <si>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</si>
  <si>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</si>
  <si>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</si>
  <si>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</si>
  <si>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</si>
  <si>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</si>
  <si>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</si>
  <si>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</si>
  <si>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</si>
  <si>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</si>
  <si>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</si>
  <si>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</si>
  <si>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</si>
  <si>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</si>
  <si>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</si>
  <si>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</si>
  <si>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</si>
  <si>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</si>
  <si>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</si>
  <si>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</si>
  <si>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</si>
  <si>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</si>
  <si>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</si>
  <si>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</si>
  <si>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</si>
  <si>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</si>
  <si>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</si>
  <si>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</si>
  <si>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</si>
  <si>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</si>
  <si>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</si>
  <si>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</si>
  <si>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</si>
  <si>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</si>
  <si>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</si>
  <si>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</si>
  <si>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</si>
  <si>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</si>
  <si>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</si>
  <si>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</si>
  <si>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</si>
  <si>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</si>
  <si>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</si>
  <si>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</si>
  <si>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</si>
  <si>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</si>
  <si>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</si>
  <si>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</si>
  <si>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</si>
  <si>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</si>
  <si>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</si>
  <si>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</si>
  <si>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</si>
  <si>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</si>
  <si>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</si>
  <si>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</si>
  <si>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</si>
  <si>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</si>
  <si>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</si>
  <si>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</si>
  <si>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</si>
  <si>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</si>
  <si>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</si>
  <si>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</si>
  <si>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</si>
  <si>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</si>
  <si>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</si>
  <si>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</si>
  <si>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</si>
  <si>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</si>
  <si>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</si>
  <si>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</si>
  <si>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</si>
  <si>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</si>
  <si>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</si>
  <si>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</si>
  <si>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</si>
  <si>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</si>
  <si>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</si>
  <si>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</si>
  <si>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</si>
  <si>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</si>
  <si>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</si>
  <si>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</si>
  <si>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</si>
  <si>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</si>
  <si>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</si>
  <si>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</si>
  <si>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</si>
  <si>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</si>
  <si>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</si>
  <si>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</si>
  <si>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</si>
  <si>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</si>
  <si>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</si>
  <si>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</si>
  <si>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</si>
  <si>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</si>
  <si>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</si>
  <si>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</si>
  <si>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</si>
  <si>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</si>
  <si>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</si>
  <si>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</si>
  <si>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</si>
  <si>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</si>
  <si>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</si>
  <si>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</si>
  <si>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</si>
  <si>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</si>
  <si>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</si>
  <si>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</si>
  <si>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</si>
  <si>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</si>
  <si>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</si>
  <si>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</si>
  <si>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</si>
  <si>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</si>
  <si>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</si>
  <si>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</si>
  <si>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</si>
  <si>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</si>
  <si>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</si>
  <si>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</si>
  <si>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</si>
  <si>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</si>
  <si>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</si>
  <si>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</si>
  <si>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</si>
  <si>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</si>
  <si>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</si>
  <si>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</si>
  <si>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</si>
  <si>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</si>
  <si>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</si>
  <si>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</si>
  <si>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</si>
  <si>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</si>
  <si>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</si>
  <si>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</si>
  <si>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</si>
  <si>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</si>
  <si>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</si>
  <si>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</si>
  <si>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</si>
  <si>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</si>
  <si>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</si>
  <si>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</si>
  <si>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</si>
  <si>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</si>
  <si>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</si>
  <si>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</si>
  <si>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</si>
  <si>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</si>
  <si>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</si>
  <si>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</si>
  <si>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</si>
  <si>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</si>
  <si>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</si>
  <si>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</si>
  <si>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</si>
  <si>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</si>
  <si>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</si>
  <si>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</si>
  <si>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</si>
  <si>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</si>
  <si>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</si>
  <si>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</si>
  <si>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</si>
  <si>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</si>
  <si>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</si>
  <si>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</si>
  <si>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</si>
  <si>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</si>
  <si>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</si>
  <si>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</si>
  <si>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</si>
  <si>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</si>
  <si>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</si>
  <si>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</si>
  <si>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</si>
  <si>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</si>
  <si>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</si>
  <si>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</si>
  <si>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</si>
  <si>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</si>
  <si>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</si>
  <si>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</si>
  <si>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</si>
  <si>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</si>
  <si>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</si>
  <si>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</si>
  <si>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</si>
  <si>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</si>
  <si>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</si>
  <si>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</si>
  <si>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</si>
  <si>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</si>
  <si>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</si>
  <si>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</si>
  <si>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</si>
  <si>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</si>
  <si>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</si>
  <si>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</si>
  <si>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</si>
  <si>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</si>
  <si>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</si>
  <si>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</si>
  <si>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</si>
  <si>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</si>
  <si>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</si>
  <si>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</si>
  <si>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</si>
  <si>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</si>
  <si>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</si>
  <si>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</si>
  <si>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</si>
  <si>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</si>
  <si>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</si>
  <si>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</si>
  <si>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</si>
  <si>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</si>
  <si>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</si>
  <si>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</si>
  <si>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</si>
  <si>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</si>
  <si>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</si>
  <si>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</si>
  <si>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</si>
  <si>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</si>
  <si>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</si>
  <si>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</si>
  <si>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</si>
  <si>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</si>
  <si>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</si>
  <si>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</si>
  <si>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</si>
  <si>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</si>
  <si>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</si>
  <si>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</si>
  <si>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</si>
  <si>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</si>
  <si>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</si>
  <si>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</si>
  <si>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</si>
  <si>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</si>
  <si>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</si>
  <si>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</si>
  <si>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</si>
  <si>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</si>
  <si>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</si>
  <si>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</si>
  <si>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</si>
  <si>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</si>
  <si>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</si>
  <si>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</si>
  <si>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</si>
  <si>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</si>
  <si>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</si>
  <si>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</si>
  <si>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</si>
  <si>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</si>
  <si>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</si>
  <si>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</si>
  <si>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</si>
  <si>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</si>
  <si>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</si>
  <si>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</si>
  <si>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</si>
  <si>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</si>
  <si>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</si>
  <si>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</si>
  <si>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</si>
  <si>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</si>
  <si>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</si>
  <si>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</si>
  <si>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</si>
  <si>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</si>
  <si>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</si>
  <si>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</si>
  <si>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</si>
  <si>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</si>
  <si>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</si>
  <si>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</si>
  <si>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</si>
  <si>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</si>
  <si>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</si>
  <si>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</si>
  <si>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</si>
  <si>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</si>
  <si>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</si>
  <si>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</si>
  <si>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</si>
  <si>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</si>
  <si>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</si>
  <si>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</si>
  <si>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</si>
  <si>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</si>
  <si>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</si>
  <si>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</si>
  <si>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</si>
  <si>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</si>
  <si>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</si>
  <si>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</si>
  <si>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</si>
  <si>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</si>
  <si>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</si>
  <si>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</si>
  <si>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</si>
  <si>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</si>
  <si>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</si>
  <si>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</si>
  <si>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</si>
  <si>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</si>
  <si>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</si>
  <si>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</si>
  <si>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</si>
  <si>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</si>
  <si>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</si>
  <si>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</si>
  <si>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</si>
  <si>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</si>
  <si>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</si>
  <si>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</si>
  <si>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</si>
  <si>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</si>
  <si>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</si>
  <si>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</si>
  <si>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</si>
  <si>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</si>
  <si>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</si>
  <si>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</si>
  <si>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</si>
  <si>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</si>
  <si>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</si>
  <si>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</si>
  <si>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</si>
  <si>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</si>
  <si>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</si>
  <si>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</si>
  <si>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</si>
  <si>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</si>
  <si>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</si>
  <si>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</si>
  <si>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</si>
  <si>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</si>
  <si>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</si>
  <si>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</si>
  <si>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</si>
  <si>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</si>
  <si>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</si>
  <si>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</si>
  <si>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</si>
  <si>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</si>
  <si>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</si>
  <si>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</si>
  <si>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</si>
  <si>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</si>
  <si>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</si>
  <si>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</si>
  <si>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</si>
  <si>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</si>
  <si>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</si>
  <si>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</si>
  <si>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</si>
  <si>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</si>
  <si>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</si>
  <si>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</si>
  <si>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</si>
  <si>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</si>
  <si>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</si>
  <si>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</si>
  <si>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</si>
  <si>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</si>
  <si>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</si>
  <si>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</si>
  <si>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</si>
  <si>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</si>
  <si>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</si>
  <si>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</si>
  <si>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</si>
  <si>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</si>
  <si>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</si>
  <si>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</si>
  <si>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</si>
  <si>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</si>
  <si>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</si>
  <si>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</si>
  <si>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</si>
  <si>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</si>
  <si>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</si>
  <si>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</si>
  <si>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</si>
  <si>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</si>
  <si>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</si>
  <si>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</si>
  <si>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</si>
  <si>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</si>
  <si>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</si>
  <si>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</si>
  <si>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</si>
  <si>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</si>
  <si>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</si>
  <si>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</si>
  <si>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</si>
  <si>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</si>
  <si>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</si>
  <si>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</si>
  <si>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</si>
  <si>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</si>
  <si>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</si>
  <si>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</si>
  <si>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</si>
  <si>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</si>
  <si>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</si>
  <si>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</si>
  <si>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</si>
  <si>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</si>
  <si>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</si>
  <si>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</si>
  <si>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</si>
  <si>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</si>
  <si>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</si>
  <si>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</si>
  <si>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</si>
  <si>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</si>
  <si>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</si>
  <si>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</si>
  <si>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</si>
  <si>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</si>
  <si>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</si>
  <si>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</si>
  <si>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</si>
  <si>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</si>
  <si>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</si>
  <si>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</si>
  <si>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</si>
  <si>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</si>
  <si>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</si>
  <si>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</si>
  <si>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</si>
  <si>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</si>
  <si>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</si>
  <si>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</si>
  <si>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</si>
  <si>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</si>
  <si>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</si>
  <si>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</si>
  <si>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</si>
  <si>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</si>
  <si>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</si>
  <si>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</si>
  <si>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</si>
  <si>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</si>
  <si>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</si>
  <si>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</si>
  <si>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</si>
  <si>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</si>
  <si>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</si>
  <si>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</si>
  <si>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</si>
  <si>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</si>
  <si>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</si>
  <si>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</si>
  <si>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</si>
  <si>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</si>
  <si>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</si>
  <si>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</si>
  <si>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</si>
  <si>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</si>
  <si>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</si>
  <si>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</si>
  <si>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</si>
  <si>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</si>
  <si>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</si>
  <si>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</si>
  <si>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</si>
  <si>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</si>
  <si>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</si>
  <si>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</si>
  <si>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</si>
  <si>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</si>
  <si>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</si>
  <si>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</si>
  <si>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</si>
  <si>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</si>
  <si>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</si>
  <si>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</si>
  <si>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</si>
  <si>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</si>
  <si>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</si>
  <si>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</si>
  <si>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</si>
  <si>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</si>
  <si>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</si>
  <si>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</si>
  <si>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</si>
  <si>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</si>
  <si>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</si>
  <si>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</si>
  <si>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</si>
  <si>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</si>
  <si>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</si>
  <si>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</si>
  <si>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</si>
  <si>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</si>
  <si>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</si>
  <si>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</si>
  <si>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</si>
  <si>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</si>
  <si>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</si>
  <si>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</si>
  <si>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</si>
  <si>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</si>
  <si>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</si>
  <si>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</si>
  <si>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</si>
  <si>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</si>
  <si>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</si>
  <si>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</si>
  <si>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</si>
  <si>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</si>
  <si>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</si>
  <si>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</si>
  <si>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</si>
  <si>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</si>
  <si>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</si>
  <si>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</si>
  <si>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</si>
  <si>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</si>
  <si>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</si>
  <si>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</si>
  <si>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</si>
  <si>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</si>
  <si>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</si>
  <si>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</si>
  <si>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</si>
  <si>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</si>
  <si>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</si>
  <si>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</si>
  <si>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</si>
  <si>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</si>
  <si>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</si>
  <si>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</si>
  <si>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</si>
  <si>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</si>
  <si>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</si>
  <si>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</si>
  <si>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</si>
  <si>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</si>
  <si>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</si>
  <si>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</si>
  <si>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</si>
  <si>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</si>
  <si>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</si>
  <si>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</si>
  <si>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</si>
  <si>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</si>
  <si>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</si>
  <si>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</si>
  <si>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</si>
  <si>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</si>
  <si>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</si>
  <si>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</si>
  <si>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</si>
  <si>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</si>
  <si>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</si>
  <si>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</si>
  <si>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</si>
  <si>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</si>
  <si>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</si>
  <si>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</si>
  <si>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</si>
  <si>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</si>
  <si>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</si>
  <si>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</si>
  <si>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</si>
  <si>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</si>
  <si>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</si>
  <si>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</si>
  <si>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</si>
  <si>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</si>
  <si>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</si>
  <si>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</si>
  <si>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</si>
  <si>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</si>
  <si>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</si>
  <si>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</si>
  <si>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</si>
  <si>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</si>
  <si>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</si>
  <si>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</si>
  <si>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</si>
  <si>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</si>
  <si>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</si>
  <si>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</si>
  <si>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</si>
  <si>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</si>
  <si>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</si>
  <si>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</si>
  <si>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</si>
  <si>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</si>
  <si>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</si>
  <si>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</si>
  <si>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</si>
  <si>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</si>
  <si>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</si>
  <si>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</si>
  <si>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</si>
  <si>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</si>
  <si>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</si>
  <si>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</si>
  <si>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</si>
  <si>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</si>
  <si>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</si>
  <si>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</si>
  <si>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</si>
  <si>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</si>
  <si>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</si>
  <si>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</si>
  <si>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</si>
  <si>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</si>
  <si>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</si>
  <si>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</si>
  <si>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</si>
  <si>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</si>
  <si>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</si>
  <si>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</si>
  <si>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</si>
  <si>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</si>
  <si>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</si>
  <si>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</si>
  <si>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</si>
  <si>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</si>
  <si>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</si>
  <si>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</si>
  <si>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</si>
  <si>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</si>
  <si>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</si>
  <si>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</si>
  <si>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</si>
  <si>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</si>
  <si>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</si>
  <si>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</si>
  <si>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</si>
  <si>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</si>
  <si>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</si>
  <si>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</si>
  <si>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</si>
  <si>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</si>
  <si>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</si>
  <si>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</si>
  <si>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</si>
  <si>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</si>
  <si>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</si>
  <si>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</si>
  <si>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</si>
  <si>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</si>
  <si>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</si>
  <si>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</si>
  <si>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</si>
  <si>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</si>
  <si>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</si>
  <si>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</si>
  <si>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</si>
  <si>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</si>
  <si>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</si>
  <si>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</si>
  <si>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</si>
  <si>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</si>
  <si>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</si>
  <si>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</si>
  <si>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</si>
  <si>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</si>
  <si>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</si>
  <si>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</si>
  <si>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</si>
  <si>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</si>
  <si>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</si>
  <si>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</si>
  <si>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</si>
  <si>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</si>
  <si>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</si>
  <si>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</si>
  <si>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</si>
  <si>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</si>
  <si>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</si>
  <si>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</si>
  <si>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</si>
  <si>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</si>
  <si>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</si>
  <si>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</si>
  <si>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</si>
  <si>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</si>
  <si>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</si>
  <si>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</si>
  <si>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</si>
  <si>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</si>
  <si>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</si>
  <si>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</si>
  <si>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</si>
  <si>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</si>
  <si>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</si>
  <si>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</si>
  <si>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</si>
  <si>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</si>
  <si>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</si>
  <si>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</si>
  <si>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</si>
  <si>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</si>
  <si>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</si>
  <si>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</si>
  <si>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</si>
  <si>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</si>
  <si>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</si>
  <si>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</si>
  <si>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</si>
  <si>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</si>
  <si>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</si>
  <si>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</si>
  <si>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</si>
  <si>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</si>
  <si>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</si>
  <si>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</si>
  <si>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</si>
  <si>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</si>
  <si>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</si>
  <si>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</si>
  <si>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</si>
  <si>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</si>
  <si>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</si>
  <si>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</si>
  <si>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</si>
  <si>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</si>
  <si>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</si>
  <si>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</si>
  <si>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</si>
  <si>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</si>
  <si>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</si>
  <si>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</si>
  <si>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</si>
  <si>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</si>
  <si>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</si>
  <si>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</si>
  <si>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</si>
  <si>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</si>
  <si>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</si>
  <si>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</si>
  <si>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</si>
  <si>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</si>
  <si>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</si>
  <si>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</si>
  <si>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</si>
  <si>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</si>
  <si>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</si>
  <si>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</si>
  <si>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</si>
  <si>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</si>
  <si>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</si>
  <si>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</si>
  <si>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</si>
  <si>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</si>
  <si>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</si>
  <si>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</si>
  <si>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</si>
  <si>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</si>
  <si>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</si>
  <si>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</si>
  <si>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</si>
  <si>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</si>
  <si>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</si>
  <si>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</si>
  <si>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</si>
  <si>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</si>
  <si>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</si>
  <si>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</si>
  <si>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</si>
  <si>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</si>
  <si>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</si>
  <si>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</si>
  <si>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</si>
  <si>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</si>
  <si>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</si>
  <si>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</si>
  <si>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</si>
  <si>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</si>
  <si>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</si>
  <si>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</si>
  <si>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</si>
  <si>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</si>
  <si>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</si>
  <si>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</si>
  <si>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</si>
  <si>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</si>
  <si>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</si>
  <si>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</si>
  <si>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</si>
  <si>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</si>
  <si>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</si>
  <si>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</si>
  <si>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</si>
  <si>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</si>
  <si>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</si>
  <si>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</si>
  <si>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</si>
  <si>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</si>
  <si>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</si>
  <si>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</si>
  <si>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</si>
  <si>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</si>
  <si>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</si>
  <si>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</si>
  <si>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</si>
  <si>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</si>
  <si>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</si>
  <si>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</si>
  <si>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</si>
  <si>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</si>
  <si>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</si>
  <si>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</si>
  <si>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</si>
  <si>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</si>
  <si>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</si>
  <si>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</si>
  <si>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</si>
  <si>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</si>
  <si>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</si>
  <si>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</si>
  <si>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</si>
  <si>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</si>
  <si>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</si>
  <si>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</si>
  <si>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</si>
  <si>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</si>
  <si>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</si>
  <si>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</si>
  <si>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</si>
  <si>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</si>
  <si>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</si>
  <si>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</si>
  <si>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</si>
  <si>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</si>
  <si>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</si>
  <si>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</si>
  <si>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</si>
  <si>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</si>
  <si>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</si>
  <si>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</si>
  <si>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</si>
  <si>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</si>
  <si>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</si>
  <si>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</si>
  <si>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</si>
  <si>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</si>
  <si>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</si>
  <si>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</si>
  <si>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</si>
  <si>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</si>
  <si>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</si>
  <si>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</si>
  <si>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</si>
  <si>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</si>
  <si>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</si>
  <si>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</si>
  <si>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</si>
  <si>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</si>
  <si>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</si>
  <si>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</si>
  <si>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</si>
  <si>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</si>
  <si>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</si>
  <si>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</si>
  <si>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</si>
  <si>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</si>
  <si>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</si>
  <si>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</si>
  <si>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</si>
  <si>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</si>
  <si>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</si>
  <si>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</si>
  <si>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</si>
  <si>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</si>
  <si>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</si>
  <si>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</si>
  <si>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</si>
  <si>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</si>
  <si>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</si>
  <si>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</si>
  <si>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</si>
  <si>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</si>
  <si>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</si>
  <si>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</si>
  <si>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</si>
  <si>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</si>
  <si>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</si>
  <si>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</si>
  <si>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</si>
  <si>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</si>
  <si>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</si>
  <si>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</si>
  <si>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</si>
  <si>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</si>
  <si>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</si>
  <si>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</si>
  <si>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</si>
  <si>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</si>
  <si>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</si>
  <si>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</si>
  <si>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</si>
  <si>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</si>
  <si>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</si>
  <si>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</si>
  <si>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</si>
  <si>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</si>
  <si>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</si>
  <si>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</si>
  <si>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</si>
  <si>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</si>
  <si>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</si>
  <si>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</si>
  <si>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</si>
  <si>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</si>
  <si>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</si>
  <si>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</si>
  <si>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</si>
  <si>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</si>
  <si>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</si>
  <si>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</si>
  <si>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</si>
  <si>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</si>
  <si>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</si>
  <si>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</si>
  <si>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</si>
  <si>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</si>
  <si>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</si>
  <si>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</si>
  <si>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</si>
  <si>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</si>
  <si>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</si>
  <si>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</si>
  <si>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</si>
  <si>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</si>
  <si>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</si>
  <si>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</si>
  <si>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</si>
  <si>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</si>
  <si>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</si>
  <si>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</si>
  <si>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</si>
  <si>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</si>
  <si>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</si>
  <si>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</si>
  <si>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</si>
  <si>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</si>
  <si>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</si>
  <si>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</si>
  <si>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</si>
  <si>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</si>
  <si>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</si>
  <si>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</si>
  <si>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</si>
  <si>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</si>
  <si>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</si>
  <si>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</si>
  <si>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</si>
  <si>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</si>
  <si>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</si>
  <si>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</si>
  <si>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</si>
  <si>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</si>
  <si>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</si>
  <si>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</si>
  <si>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</si>
  <si>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</si>
  <si>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</si>
  <si>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</si>
  <si>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</si>
  <si>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</si>
  <si>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</si>
  <si>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</si>
  <si>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</si>
  <si>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</si>
  <si>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</si>
  <si>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</si>
  <si>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</si>
  <si>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</si>
  <si>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</si>
  <si>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</si>
  <si>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</si>
  <si>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</si>
  <si>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</si>
  <si>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</si>
  <si>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</si>
  <si>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</si>
  <si>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</si>
  <si>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</si>
  <si>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</si>
  <si>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</si>
  <si>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</si>
  <si>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</si>
  <si>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</si>
  <si>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</si>
  <si>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</si>
  <si>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</si>
  <si>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</si>
  <si>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</si>
  <si>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</si>
  <si>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</si>
  <si>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</si>
  <si>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</si>
  <si>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</si>
  <si>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</si>
  <si>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</si>
  <si>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</si>
  <si>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</si>
  <si>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</si>
  <si>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</si>
  <si>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</si>
  <si>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</si>
  <si>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</si>
  <si>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</si>
  <si>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</si>
  <si>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</si>
  <si>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</si>
  <si>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</si>
  <si>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</si>
  <si>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</si>
  <si>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</si>
  <si>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</si>
  <si>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</si>
  <si>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</si>
  <si>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</si>
  <si>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</si>
  <si>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</si>
  <si>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</si>
  <si>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</si>
  <si>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</si>
  <si>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</si>
  <si>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</si>
  <si>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</si>
  <si>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</si>
  <si>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</si>
  <si>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</si>
  <si>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</si>
  <si>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</si>
  <si>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</si>
  <si>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</si>
  <si>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</si>
  <si>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</si>
  <si>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</si>
  <si>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</si>
  <si>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</si>
  <si>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</si>
  <si>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</si>
  <si>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</si>
  <si>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</si>
  <si>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</si>
  <si>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</si>
  <si>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</si>
  <si>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</si>
  <si>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</si>
  <si>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</si>
  <si>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</si>
  <si>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</si>
  <si>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</si>
  <si>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</si>
  <si>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</si>
  <si>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</si>
  <si>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</si>
  <si>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</si>
  <si>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</si>
  <si>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</si>
  <si>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</si>
  <si>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</si>
  <si>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</si>
  <si>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</si>
  <si>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</si>
  <si>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</si>
  <si>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</si>
  <si>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</si>
  <si>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</si>
  <si>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</si>
  <si>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</si>
  <si>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</si>
  <si>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</si>
  <si>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</si>
  <si>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</si>
  <si>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</si>
  <si>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</si>
  <si>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</si>
  <si>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</si>
  <si>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</si>
  <si>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</si>
  <si>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</si>
  <si>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</si>
  <si>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</si>
  <si>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</si>
  <si>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</si>
  <si>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</si>
  <si>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</si>
  <si>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</si>
  <si>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</si>
  <si>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</si>
  <si>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</si>
  <si>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</si>
  <si>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</si>
  <si>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</si>
  <si>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</si>
  <si>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</si>
  <si>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</si>
  <si>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</si>
  <si>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</si>
  <si>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</si>
  <si>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</si>
  <si>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</si>
  <si>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</si>
  <si>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</si>
  <si>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</si>
  <si>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</si>
  <si>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</si>
  <si>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</si>
  <si>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</si>
  <si>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</si>
  <si>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</si>
  <si>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</si>
  <si>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</si>
  <si>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</si>
  <si>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</si>
  <si>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</si>
  <si>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</si>
  <si>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</si>
  <si>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</si>
  <si>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</si>
  <si>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</si>
  <si>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</si>
  <si>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</si>
  <si>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</si>
  <si>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</si>
  <si>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</si>
  <si>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</si>
  <si>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</si>
  <si>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</si>
  <si>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</si>
  <si>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</si>
  <si>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</si>
  <si>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</si>
  <si>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</si>
  <si>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</si>
  <si>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</si>
  <si>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</si>
  <si>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</si>
  <si>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</si>
  <si>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</si>
  <si>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</si>
  <si>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</si>
  <si>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</si>
  <si>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</si>
  <si>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</si>
  <si>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</si>
  <si>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</si>
  <si>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</si>
  <si>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</si>
  <si>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</si>
  <si>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</si>
  <si>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</si>
  <si>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</si>
  <si>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</si>
  <si>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</si>
  <si>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</si>
  <si>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</si>
  <si>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</si>
  <si>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</si>
  <si>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</si>
  <si>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</si>
  <si>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</si>
  <si>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</si>
  <si>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</si>
  <si>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</si>
  <si>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</si>
  <si>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</si>
  <si>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</si>
  <si>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</si>
  <si>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</si>
  <si>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</si>
  <si>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</si>
  <si>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</si>
  <si>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</si>
  <si>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</si>
  <si>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</si>
  <si>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</si>
  <si>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</si>
  <si>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</si>
  <si>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</si>
  <si>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</si>
  <si>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</si>
  <si>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</si>
  <si>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</si>
  <si>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</si>
  <si>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</si>
  <si>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</si>
  <si>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</si>
  <si>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</si>
  <si>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</si>
  <si>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</si>
  <si>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</si>
  <si>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</si>
  <si>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</si>
  <si>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</si>
  <si>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</si>
  <si>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</si>
  <si>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</si>
  <si>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</si>
  <si>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</si>
  <si>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</si>
  <si>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</si>
  <si>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</si>
  <si>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</si>
  <si>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</si>
  <si>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</si>
  <si>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</si>
  <si>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</si>
  <si>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</si>
  <si>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</si>
  <si>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</si>
  <si>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</si>
  <si>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</si>
  <si>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</si>
  <si>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</si>
  <si>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</si>
  <si>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</si>
  <si>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</si>
  <si>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</si>
  <si>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</si>
  <si>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</si>
  <si>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</si>
  <si>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</si>
  <si>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</si>
  <si>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</si>
  <si>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</si>
  <si>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</si>
  <si>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</si>
  <si>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</si>
  <si>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</si>
  <si>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</si>
  <si>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</si>
  <si>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</si>
  <si>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</si>
  <si>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</si>
  <si>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</si>
  <si>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</si>
  <si>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</si>
  <si>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</si>
  <si>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</si>
  <si>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</si>
  <si>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</si>
  <si>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</si>
  <si>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</si>
  <si>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</si>
  <si>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</si>
  <si>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</si>
  <si>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</si>
  <si>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</si>
  <si>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</si>
  <si>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</si>
  <si>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</si>
  <si>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</si>
  <si>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</si>
  <si>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</si>
  <si>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</si>
  <si>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</si>
  <si>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</si>
  <si>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</si>
  <si>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</si>
  <si>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</si>
  <si>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</si>
  <si>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</si>
  <si>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</si>
  <si>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</si>
  <si>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</si>
  <si>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</si>
  <si>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</si>
  <si>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</si>
  <si>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</si>
  <si>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</si>
  <si>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</si>
  <si>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</si>
  <si>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</si>
  <si>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</si>
  <si>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</si>
  <si>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</si>
  <si>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</si>
  <si>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</si>
  <si>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</si>
  <si>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</si>
  <si>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</si>
  <si>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</si>
  <si>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</si>
  <si>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</si>
  <si>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</si>
  <si>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</si>
  <si>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</si>
  <si>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</si>
  <si>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</si>
  <si>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</si>
  <si>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</si>
  <si>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</si>
  <si>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</si>
  <si>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</si>
  <si>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</si>
  <si>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</si>
  <si>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</si>
  <si>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</si>
  <si>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</si>
  <si>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</si>
  <si>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</si>
  <si>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</si>
  <si>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</si>
  <si>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</si>
  <si>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</si>
  <si>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</si>
  <si>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</si>
  <si>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</si>
  <si>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</si>
  <si>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</si>
  <si>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</si>
  <si>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</si>
  <si>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</si>
  <si>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</si>
  <si>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</si>
  <si>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</si>
  <si>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</si>
  <si>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</si>
  <si>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</si>
  <si>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</si>
  <si>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</si>
  <si>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</si>
  <si>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</si>
  <si>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</si>
  <si>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</si>
  <si>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</si>
  <si>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</si>
  <si>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</si>
  <si>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</si>
  <si>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</si>
  <si>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</si>
  <si>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</si>
  <si>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</si>
  <si>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</si>
  <si>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</si>
  <si>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</si>
  <si>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</si>
  <si>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</si>
  <si>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</si>
  <si>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</si>
  <si>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</si>
  <si>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</si>
  <si>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</si>
  <si>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</si>
  <si>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</si>
  <si>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</si>
  <si>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</si>
  <si>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</si>
  <si>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</si>
  <si>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</si>
  <si>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</si>
  <si>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</si>
  <si>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</si>
  <si>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</si>
  <si>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</si>
  <si>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</si>
  <si>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</si>
  <si>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</si>
  <si>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</si>
  <si>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</si>
  <si>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</si>
  <si>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</si>
  <si>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</si>
  <si>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</si>
  <si>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</si>
  <si>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</si>
  <si>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</si>
  <si>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</si>
  <si>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</si>
  <si>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</si>
  <si>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</si>
  <si>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</si>
  <si>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</si>
  <si>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</si>
  <si>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</si>
  <si>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</si>
  <si>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</si>
  <si>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</si>
  <si>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</si>
  <si>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</si>
  <si>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</si>
  <si>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</si>
  <si>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</si>
  <si>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</si>
  <si>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</si>
  <si>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</si>
  <si>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</si>
  <si>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</si>
  <si>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</si>
  <si>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</si>
  <si>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</si>
  <si>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</si>
  <si>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</si>
  <si>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</si>
  <si>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</si>
  <si>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</si>
  <si>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</si>
  <si>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</si>
  <si>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</si>
  <si>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</si>
  <si>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</si>
  <si>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</si>
  <si>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</si>
  <si>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</si>
  <si>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</si>
  <si>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</si>
  <si>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</si>
  <si>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</si>
  <si>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</si>
  <si>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</si>
  <si>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</si>
  <si>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</si>
  <si>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</si>
  <si>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</si>
  <si>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</si>
  <si>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</si>
  <si>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</si>
  <si>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</si>
  <si>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</si>
  <si>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</si>
  <si>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</si>
  <si>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</si>
  <si>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</si>
  <si>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</si>
  <si>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</si>
  <si>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</si>
  <si>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</si>
  <si>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</si>
  <si>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</si>
  <si>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</si>
  <si>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</si>
  <si>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</si>
  <si>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</si>
  <si>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</si>
  <si>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</si>
  <si>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</si>
  <si>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</si>
  <si>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</si>
  <si>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</si>
  <si>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</si>
  <si>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</si>
  <si>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</si>
  <si>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</si>
  <si>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</si>
  <si>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</si>
  <si>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</si>
  <si>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</si>
  <si>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</si>
  <si>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</si>
  <si>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</si>
  <si>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</si>
  <si>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</si>
  <si>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</si>
  <si>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</si>
  <si>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</si>
  <si>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</si>
  <si>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</si>
  <si>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</si>
  <si>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</si>
  <si>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</si>
  <si>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</si>
  <si>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</si>
  <si>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</si>
  <si>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</si>
  <si>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</si>
  <si>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</si>
  <si>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</si>
  <si>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</si>
  <si>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</si>
  <si>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</si>
  <si>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</si>
  <si>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</si>
  <si>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</si>
  <si>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</si>
  <si>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</si>
  <si>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</si>
  <si>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</si>
  <si>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</si>
  <si>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</si>
  <si>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</si>
  <si>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</si>
  <si>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</si>
  <si>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</si>
  <si>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</si>
  <si>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</si>
  <si>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</si>
  <si>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</si>
  <si>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</si>
  <si>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</si>
  <si>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</si>
  <si>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</si>
  <si>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</si>
  <si>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</si>
  <si>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</si>
  <si>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</si>
  <si>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</si>
  <si>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</si>
  <si>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</si>
  <si>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</si>
  <si>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</si>
  <si>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</si>
  <si>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</si>
  <si>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</si>
  <si>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</si>
  <si>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</si>
  <si>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</si>
  <si>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</si>
  <si>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</si>
  <si>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</si>
  <si>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</si>
  <si>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</si>
  <si>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</si>
  <si>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</si>
  <si>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</si>
  <si>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</si>
  <si>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</si>
  <si>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</si>
  <si>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</si>
  <si>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</si>
  <si>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</si>
  <si>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</si>
  <si>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</si>
  <si>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</si>
  <si>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</si>
  <si>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</si>
  <si>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</si>
  <si>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</si>
  <si>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</si>
  <si>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</si>
  <si>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</si>
  <si>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</si>
  <si>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</si>
  <si>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</si>
  <si>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</si>
  <si>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</si>
  <si>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</si>
  <si>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</si>
  <si>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</si>
  <si>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</si>
  <si>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</si>
  <si>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</si>
  <si>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</si>
  <si>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</si>
  <si>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</si>
  <si>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</si>
  <si>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</si>
  <si>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</si>
  <si>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</si>
  <si>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</si>
  <si>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</si>
  <si>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</si>
  <si>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</si>
  <si>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</si>
  <si>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</si>
  <si>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</si>
  <si>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</si>
  <si>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</si>
  <si>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</si>
  <si>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</si>
  <si>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</si>
  <si>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</si>
  <si>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</si>
  <si>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</si>
  <si>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</si>
  <si>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</si>
  <si>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</si>
  <si>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</si>
  <si>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</si>
  <si>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</si>
  <si>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</si>
  <si>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</si>
  <si>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</si>
  <si>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</si>
  <si>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</si>
  <si>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</si>
  <si>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</si>
  <si>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</si>
  <si>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</si>
  <si>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</si>
  <si>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</si>
  <si>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</si>
  <si>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</si>
  <si>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</si>
  <si>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</si>
  <si>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</si>
  <si>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</si>
  <si>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</si>
  <si>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</si>
  <si>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</si>
  <si>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</si>
  <si>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</si>
  <si>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</si>
  <si>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</si>
  <si>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</si>
  <si>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</si>
  <si>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</si>
  <si>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</si>
  <si>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</si>
  <si>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</si>
  <si>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</si>
  <si>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</si>
  <si>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</si>
  <si>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</si>
  <si>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</si>
  <si>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</si>
  <si>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</si>
  <si>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</si>
  <si>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</si>
  <si>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</si>
  <si>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</si>
  <si>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</si>
  <si>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</si>
  <si>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</si>
  <si>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</si>
  <si>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</si>
  <si>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</si>
  <si>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</si>
  <si>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</si>
  <si>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</si>
  <si>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</si>
  <si>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</si>
  <si>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</si>
  <si>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</si>
  <si>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</si>
  <si>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</si>
  <si>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</si>
  <si>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</si>
  <si>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</si>
  <si>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</si>
  <si>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</si>
  <si>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</si>
  <si>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</si>
  <si>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</si>
  <si>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</si>
  <si>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</si>
  <si>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</si>
  <si>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</si>
  <si>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</si>
  <si>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</si>
  <si>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</si>
  <si>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</si>
  <si>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</si>
  <si>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</si>
  <si>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</si>
  <si>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</si>
  <si>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</si>
  <si>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</si>
  <si>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</si>
  <si>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</si>
  <si>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</si>
  <si>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</si>
  <si>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</si>
  <si>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</si>
  <si>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</si>
  <si>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</si>
  <si>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</si>
  <si>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</si>
  <si>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</si>
  <si>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</si>
  <si>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</si>
  <si>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</si>
  <si>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</si>
  <si>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</si>
  <si>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</si>
  <si>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</si>
  <si>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</si>
  <si>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</si>
  <si>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</si>
  <si>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</si>
  <si>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</si>
  <si>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</si>
  <si>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</si>
  <si>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</si>
  <si>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</si>
  <si>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</si>
  <si>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</si>
  <si>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</si>
  <si>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</si>
  <si>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</si>
  <si>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</si>
  <si>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</si>
  <si>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</si>
  <si>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</si>
  <si>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</si>
  <si>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</si>
  <si>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</si>
  <si>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</si>
  <si>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</si>
  <si>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</si>
  <si>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</si>
  <si>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</si>
  <si>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</si>
  <si>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</si>
  <si>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</si>
  <si>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</si>
  <si>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</si>
  <si>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</si>
  <si>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</si>
  <si>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</si>
  <si>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</si>
  <si>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</si>
  <si>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</si>
  <si>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</si>
  <si>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</si>
  <si>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</si>
  <si>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</si>
  <si>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</si>
  <si>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</si>
  <si>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</si>
  <si>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</si>
  <si>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</si>
  <si>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</si>
  <si>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</si>
  <si>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</si>
  <si>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</si>
  <si>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</si>
  <si>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</si>
  <si>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</si>
  <si>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</si>
  <si>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</si>
  <si>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</si>
  <si>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</si>
  <si>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</si>
  <si>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</si>
  <si>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</si>
  <si>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</si>
  <si>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</si>
  <si>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</si>
  <si>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</si>
  <si>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</si>
  <si>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</si>
  <si>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</si>
  <si>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</si>
  <si>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</si>
  <si>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</si>
  <si>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</si>
  <si>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</si>
  <si>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</si>
  <si>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</si>
  <si>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</si>
  <si>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</si>
  <si>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</si>
  <si>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</si>
  <si>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</si>
  <si>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</si>
  <si>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</si>
  <si>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</si>
  <si>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</si>
  <si>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</si>
  <si>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</si>
  <si>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</si>
  <si>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</si>
  <si>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</si>
  <si>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</si>
  <si>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</si>
  <si>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</si>
  <si>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</si>
  <si>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</si>
  <si>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</si>
  <si>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</si>
  <si>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</si>
  <si>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</si>
  <si>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</si>
  <si>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</si>
  <si>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</si>
  <si>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</si>
  <si>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</si>
  <si>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</si>
  <si>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</si>
  <si>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</si>
  <si>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</si>
  <si>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</si>
  <si>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</si>
  <si>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</si>
  <si>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</si>
  <si>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</si>
  <si>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</si>
  <si>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</si>
  <si>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</si>
  <si>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</si>
  <si>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</si>
  <si>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</si>
  <si>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</si>
  <si>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</si>
  <si>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</si>
  <si>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</si>
  <si>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</si>
  <si>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</si>
  <si>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</si>
  <si>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</si>
  <si>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</si>
  <si>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</si>
  <si>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</si>
  <si>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</si>
  <si>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</si>
  <si>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</si>
  <si>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</si>
  <si>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</si>
  <si>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</si>
  <si>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</si>
  <si>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</si>
  <si>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</si>
  <si>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</si>
  <si>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</si>
  <si>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</si>
  <si>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</si>
  <si>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</si>
  <si>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</si>
  <si>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</si>
  <si>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</si>
  <si>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</si>
  <si>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</si>
  <si>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</si>
  <si>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</si>
  <si>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</si>
  <si>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</si>
  <si>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</si>
  <si>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</si>
  <si>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</si>
  <si>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</si>
  <si>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</si>
  <si>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</si>
  <si>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</si>
  <si>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</si>
  <si>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</si>
  <si>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</si>
  <si>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</si>
  <si>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</si>
  <si>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</si>
  <si>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</si>
  <si>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</si>
  <si>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</si>
  <si>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</si>
  <si>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</si>
  <si>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</si>
  <si>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</si>
  <si>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</si>
  <si>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</si>
  <si>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</si>
  <si>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</si>
  <si>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</si>
  <si>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</si>
  <si>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</si>
  <si>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</si>
  <si>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</si>
  <si>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</si>
  <si>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</si>
  <si>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</si>
  <si>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</si>
  <si>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</si>
  <si>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</si>
  <si>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</si>
  <si>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</si>
  <si>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</si>
  <si>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</si>
  <si>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</si>
  <si>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</si>
  <si>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</si>
  <si>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</si>
  <si>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</si>
  <si>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</si>
  <si>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</si>
  <si>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</si>
  <si>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</si>
  <si>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</si>
  <si>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</si>
  <si>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</si>
  <si>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</si>
  <si>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</si>
  <si>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</si>
  <si>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</si>
  <si>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</si>
  <si>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</si>
  <si>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</si>
  <si>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</si>
  <si>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</si>
  <si>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</si>
  <si>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</si>
  <si>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</si>
  <si>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</si>
  <si>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</si>
  <si>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</si>
  <si>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</si>
  <si>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</si>
  <si>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</si>
  <si>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</si>
  <si>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</si>
  <si>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</si>
  <si>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</si>
  <si>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</si>
  <si>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</si>
  <si>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</si>
  <si>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</si>
  <si>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</si>
  <si>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</si>
  <si>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</si>
  <si>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</si>
  <si>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</si>
  <si>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</si>
  <si>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</si>
  <si>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</si>
  <si>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</si>
  <si>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</si>
  <si>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</si>
  <si>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</si>
  <si>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</si>
  <si>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</si>
  <si>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</si>
  <si>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</si>
  <si>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</si>
  <si>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</si>
  <si>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</si>
  <si>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</si>
  <si>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</si>
  <si>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</si>
  <si>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</si>
  <si>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</si>
  <si>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</si>
  <si>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</si>
  <si>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</si>
  <si>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</si>
  <si>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</si>
  <si>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</si>
  <si>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</si>
  <si>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</si>
  <si>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</si>
  <si>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</si>
  <si>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</si>
  <si>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</si>
  <si>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</si>
  <si>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</si>
  <si>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</si>
  <si>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</si>
  <si>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</si>
  <si>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</si>
  <si>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</si>
  <si>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</si>
  <si>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</si>
  <si>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</si>
  <si>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</si>
  <si>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</si>
  <si>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</si>
  <si>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</si>
  <si>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</si>
  <si>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</si>
  <si>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</si>
  <si>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</si>
  <si>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</si>
  <si>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</si>
  <si>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</si>
  <si>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</si>
  <si>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</si>
  <si>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</si>
  <si>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</si>
  <si>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</si>
  <si>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</si>
  <si>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</si>
  <si>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</si>
  <si>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</si>
  <si>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</si>
  <si>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</si>
  <si>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</si>
  <si>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</si>
  <si>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</si>
  <si>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</si>
  <si>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</si>
  <si>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</si>
  <si>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</si>
  <si>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</si>
  <si>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</si>
  <si>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</si>
  <si>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</si>
  <si>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</si>
  <si>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</si>
  <si>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</si>
  <si>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</si>
  <si>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</si>
  <si>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</si>
  <si>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</si>
  <si>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</si>
  <si>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</si>
  <si>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</si>
  <si>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</si>
  <si>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</si>
  <si>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</si>
  <si>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</si>
  <si>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</si>
  <si>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</si>
  <si>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</si>
  <si>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</si>
  <si>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</si>
  <si>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</si>
  <si>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</si>
  <si>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</si>
  <si>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</si>
  <si>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</si>
  <si>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</si>
  <si>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</si>
  <si>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</si>
  <si>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</si>
  <si>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</si>
  <si>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</si>
  <si>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</si>
  <si>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</si>
  <si>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</si>
  <si>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</si>
  <si>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</si>
  <si>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</si>
  <si>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</si>
  <si>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</si>
  <si>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</si>
  <si>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</si>
  <si>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</si>
  <si>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</si>
  <si>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</si>
  <si>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</si>
  <si>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</si>
  <si>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</si>
  <si>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</si>
  <si>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</si>
  <si>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</si>
  <si>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</si>
  <si>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</si>
  <si>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</si>
  <si>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</si>
  <si>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</si>
  <si>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</si>
  <si>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</si>
  <si>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</si>
  <si>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</si>
  <si>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</si>
  <si>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</si>
  <si>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</si>
  <si>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</si>
  <si>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</si>
  <si>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</si>
  <si>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</si>
  <si>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</si>
  <si>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</si>
  <si>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</si>
  <si>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</si>
  <si>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</si>
  <si>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</si>
  <si>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</si>
  <si>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</si>
  <si>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</si>
  <si>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</si>
  <si>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</si>
  <si>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</si>
  <si>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</si>
  <si>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</si>
  <si>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</si>
  <si>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</si>
  <si>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</si>
  <si>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</si>
  <si>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</si>
  <si>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</si>
  <si>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</si>
  <si>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</si>
  <si>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</si>
  <si>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</si>
  <si>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</si>
  <si>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</si>
  <si>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</si>
  <si>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</si>
  <si>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</si>
  <si>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</si>
  <si>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</si>
  <si>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</si>
  <si>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</si>
  <si>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</si>
  <si>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</si>
  <si>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</si>
  <si>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</si>
  <si>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</si>
  <si>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</si>
  <si>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</si>
  <si>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</si>
  <si>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</si>
  <si>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</si>
  <si>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</si>
  <si>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</si>
  <si>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</si>
  <si>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</si>
  <si>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</si>
  <si>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</si>
  <si>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</si>
  <si>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</si>
  <si>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</si>
  <si>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</si>
  <si>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</si>
  <si>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</si>
  <si>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</si>
  <si>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</si>
  <si>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</si>
  <si>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</si>
  <si>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</si>
  <si>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</si>
  <si>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</si>
  <si>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</si>
  <si>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</si>
  <si>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</si>
  <si>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</si>
  <si>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</si>
  <si>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</si>
  <si>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</si>
  <si>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</si>
  <si>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</si>
  <si>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</si>
  <si>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</si>
  <si>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</si>
  <si>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</si>
  <si>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</si>
  <si>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</si>
  <si>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</si>
  <si>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</si>
  <si>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</si>
  <si>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</si>
  <si>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</si>
  <si>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</si>
  <si>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</si>
  <si>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</si>
  <si>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</si>
  <si>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</si>
  <si>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</si>
  <si>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</si>
  <si>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</si>
  <si>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</si>
  <si>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</si>
  <si>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</si>
  <si>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</si>
  <si>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</si>
  <si>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</si>
  <si>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</si>
  <si>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</si>
  <si>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</si>
  <si>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</si>
  <si>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</si>
  <si>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</si>
  <si>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</si>
  <si>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</si>
  <si>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</si>
  <si>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</si>
  <si>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</si>
  <si>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</si>
  <si>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</si>
  <si>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</si>
  <si>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</si>
  <si>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</si>
  <si>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</si>
  <si>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</si>
  <si>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</si>
  <si>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</si>
  <si>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</si>
  <si>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</si>
  <si>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</si>
  <si>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</si>
  <si>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</si>
  <si>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</si>
  <si>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</si>
  <si>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</si>
  <si>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</si>
  <si>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</si>
  <si>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</si>
  <si>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</si>
  <si>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</si>
  <si>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</si>
  <si>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</si>
  <si>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</si>
  <si>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</si>
  <si>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</si>
  <si>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</si>
  <si>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</si>
  <si>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</si>
  <si>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</si>
  <si>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</si>
  <si>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</si>
  <si>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</si>
  <si>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</si>
  <si>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</si>
  <si>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</si>
  <si>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</si>
  <si>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</si>
  <si>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</si>
  <si>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</si>
  <si>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</si>
  <si>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</si>
  <si>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</si>
  <si>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</si>
  <si>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</si>
  <si>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</si>
  <si>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</si>
  <si>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</si>
  <si>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</si>
  <si>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</si>
  <si>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</si>
  <si>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</si>
  <si>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</si>
  <si>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</si>
  <si>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</si>
  <si>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</si>
  <si>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</si>
  <si>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</si>
  <si>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</si>
  <si>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</si>
  <si>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</si>
  <si>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</si>
  <si>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</si>
  <si>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</si>
  <si>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</si>
  <si>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</si>
  <si>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</si>
  <si>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</si>
  <si>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</si>
  <si>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</si>
  <si>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</si>
  <si>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</si>
  <si>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</si>
  <si>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</si>
  <si>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</si>
  <si>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</si>
  <si>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</si>
  <si>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</si>
  <si>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</si>
  <si>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</si>
  <si>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</si>
  <si>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</si>
  <si>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</si>
  <si>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</si>
  <si>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</si>
  <si>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</si>
  <si>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</si>
  <si>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</si>
  <si>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</si>
  <si>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</si>
  <si>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</si>
  <si>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</si>
  <si>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</si>
  <si>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</si>
  <si>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</si>
  <si>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</si>
  <si>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</si>
  <si>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</si>
  <si>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</si>
  <si>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</si>
  <si>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</si>
  <si>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</si>
  <si>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</si>
  <si>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</si>
  <si>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</si>
  <si>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</si>
  <si>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</si>
  <si>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</si>
  <si>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</si>
  <si>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</si>
  <si>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</si>
  <si>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</si>
  <si>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</si>
  <si>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</si>
  <si>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</si>
  <si>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</si>
  <si>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</si>
  <si>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</si>
  <si>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</si>
  <si>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</si>
  <si>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</si>
  <si>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</si>
  <si>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</si>
  <si>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</si>
  <si>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</si>
  <si>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</si>
  <si>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</si>
  <si>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</si>
  <si>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</si>
  <si>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</si>
  <si>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</si>
  <si>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</si>
  <si>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</si>
  <si>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</si>
  <si>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</si>
  <si>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</si>
  <si>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</si>
  <si>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</si>
  <si>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</si>
  <si>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</si>
  <si>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</si>
  <si>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</si>
  <si>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</si>
  <si>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</si>
  <si>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</si>
  <si>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</si>
  <si>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</si>
  <si>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</si>
  <si>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</si>
  <si>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</si>
  <si>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</si>
  <si>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</si>
  <si>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</si>
  <si>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</si>
  <si>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</si>
  <si>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</si>
  <si>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</si>
  <si>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</si>
  <si>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</si>
  <si>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</si>
  <si>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</si>
  <si>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</si>
  <si>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</si>
  <si>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</si>
  <si>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</si>
  <si>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</si>
  <si>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</si>
  <si>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</si>
  <si>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</si>
  <si>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</si>
  <si>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</si>
  <si>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</si>
  <si>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</si>
  <si>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</si>
  <si>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</si>
  <si>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</si>
  <si>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</si>
  <si>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</si>
  <si>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</si>
  <si>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</si>
  <si>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</si>
  <si>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</si>
  <si>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</si>
  <si>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</si>
  <si>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</si>
  <si>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</si>
  <si>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</si>
  <si>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</si>
  <si>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</si>
  <si>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</si>
  <si>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</si>
  <si>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</si>
  <si>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</si>
  <si>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</si>
  <si>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</si>
  <si>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</si>
  <si>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</si>
  <si>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</si>
  <si>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</si>
  <si>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</si>
  <si>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</si>
  <si>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</si>
  <si>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</si>
  <si>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</si>
  <si>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</si>
  <si>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</si>
  <si>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</si>
  <si>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</si>
  <si>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</si>
  <si>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</si>
  <si>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</si>
  <si>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</si>
  <si>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</si>
  <si>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</si>
  <si>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</si>
  <si>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</si>
  <si>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</si>
  <si>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</si>
  <si>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</si>
  <si>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</si>
  <si>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</si>
  <si>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</si>
  <si>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</si>
  <si>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</si>
  <si>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</si>
  <si>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</si>
  <si>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</si>
  <si>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</si>
  <si>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</si>
  <si>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</si>
  <si>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</si>
  <si>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</si>
  <si>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</si>
  <si>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</si>
  <si>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</si>
  <si>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</si>
  <si>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</si>
  <si>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</si>
  <si>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</si>
  <si>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</si>
  <si>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</si>
  <si>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</si>
  <si>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</si>
  <si>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</si>
  <si>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</si>
  <si>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</si>
  <si>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</si>
  <si>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</si>
  <si>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</si>
  <si>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</si>
  <si>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</si>
  <si>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</si>
  <si>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</si>
  <si>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</si>
  <si>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</si>
  <si>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</si>
  <si>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</si>
  <si>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</si>
  <si>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</si>
  <si>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</si>
  <si>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</si>
  <si>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</si>
  <si>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</si>
  <si>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</si>
  <si>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</si>
  <si>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</si>
  <si>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</si>
  <si>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</si>
  <si>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</si>
  <si>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</si>
  <si>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</si>
  <si>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</si>
  <si>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</si>
  <si>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</si>
  <si>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</si>
  <si>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</si>
  <si>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</si>
  <si>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</si>
  <si>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</si>
  <si>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</si>
  <si>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</si>
  <si>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</si>
  <si>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</si>
  <si>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</si>
  <si>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</si>
  <si>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</si>
  <si>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</si>
  <si>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</si>
  <si>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</si>
  <si>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</si>
  <si>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</si>
  <si>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</si>
  <si>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</si>
  <si>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</si>
  <si>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</si>
  <si>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</si>
  <si>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</si>
  <si>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</si>
  <si>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</si>
  <si>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</si>
  <si>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</si>
  <si>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</si>
  <si>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</si>
  <si>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</si>
  <si>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</si>
  <si>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</si>
  <si>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</si>
  <si>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</si>
  <si>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</si>
  <si>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</si>
  <si>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</si>
  <si>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</si>
  <si>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</si>
  <si>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</si>
  <si>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</si>
  <si>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</si>
  <si>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</si>
  <si>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</si>
  <si>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</si>
  <si>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</si>
  <si>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</si>
  <si>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</si>
  <si>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</si>
  <si>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</si>
  <si>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</si>
  <si>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</si>
  <si>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</si>
  <si>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</si>
  <si>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</si>
  <si>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</si>
  <si>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</si>
  <si>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</si>
  <si>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</si>
  <si>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</si>
  <si>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</si>
  <si>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</si>
  <si>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</si>
  <si>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</si>
  <si>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</si>
  <si>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</si>
  <si>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</si>
  <si>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</si>
  <si>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</si>
  <si>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</si>
  <si>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</si>
  <si>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</si>
  <si>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</si>
  <si>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</si>
  <si>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</si>
  <si>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</si>
  <si>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</si>
  <si>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</si>
  <si>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</si>
  <si>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</si>
  <si>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</si>
  <si>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</si>
  <si>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</si>
  <si>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</si>
  <si>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</si>
  <si>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</si>
  <si>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</si>
  <si>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</si>
  <si>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</si>
  <si>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</si>
  <si>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</si>
  <si>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</si>
  <si>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</si>
  <si>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</si>
  <si>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</si>
  <si>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</si>
  <si>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</si>
  <si>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</si>
  <si>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</si>
  <si>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</si>
  <si>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</si>
  <si>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</si>
  <si>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</si>
  <si>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</si>
  <si>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</si>
  <si>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</si>
  <si>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</si>
  <si>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</si>
  <si>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</si>
  <si>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</si>
  <si>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</si>
  <si>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</si>
  <si>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</si>
  <si>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</si>
  <si>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</si>
  <si>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</si>
  <si>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</si>
  <si>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</si>
  <si>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</si>
  <si>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</si>
  <si>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</si>
  <si>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</si>
  <si>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</si>
  <si>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</si>
  <si>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</si>
  <si>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</si>
  <si>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</si>
  <si>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</si>
  <si>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</si>
  <si>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</si>
  <si>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</si>
  <si>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</si>
  <si>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</si>
  <si>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</si>
  <si>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</si>
  <si>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</si>
  <si>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</si>
  <si>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</si>
  <si>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</si>
  <si>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</si>
  <si>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</si>
  <si>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</si>
  <si>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</si>
  <si>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</si>
  <si>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</si>
  <si>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</si>
  <si>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</si>
  <si>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</si>
  <si>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</si>
  <si>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</si>
  <si>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</si>
  <si>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</si>
  <si>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</si>
  <si>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</si>
  <si>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</si>
  <si>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</si>
  <si>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</si>
  <si>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</si>
  <si>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</si>
  <si>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</si>
  <si>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</si>
  <si>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</si>
  <si>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</si>
  <si>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</si>
  <si>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</si>
  <si>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</si>
  <si>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</si>
  <si>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</si>
  <si>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</si>
  <si>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</si>
  <si>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</si>
  <si>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90 min</t>
  </si>
  <si>
    <t>ynb2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</si>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</sst>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96" dataDxfId="95" headerRowBorderDxfId="93" tableBorderDxfId="94" totalsRowBorderDxfId="92">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333.4392681712925</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21711</v>
      </c>
      <c r="E3" s="124" t="s">
        <v>39106</v>
      </c>
      <c r="F3" s="123">
        <v>45996.292361111111</v>
      </c>
      <c r="G3" s="122">
        <f ca="1">IFERROR(NOW()-F3,"-")</f>
        <v>9.5332986107678153E-2</v>
      </c>
      <c r="H3" s="123">
        <v>45996.287488425929</v>
      </c>
      <c r="I3" s="125" t="str">
        <f>IFERROR(VLOOKUP(D3,DB!A:F,6,0),"")</f>
        <v>Generator-SG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45996.387694097219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45996.387694097219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45996.387694097219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45996.387694097219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45996.387694097219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45996.387694097219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45996.387694097219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45996.387694097219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45996.387694097219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45996.387694097219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45996.387694097219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45996.387694097219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45996.387694097219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45996.387694097219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45996.387694097219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45996.387694097219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45996.387694097219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45996.387694097219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45996.387694097219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45996.387694097219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45996.387694097219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45996.387694097219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45996.387694097219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45996.387694097219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45996.387694097219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45996.387694097219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45996.387694097219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45996.387694097219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45996.387694097219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45996.387694097219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45996.387694097219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45996.387694097219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45996.387694097219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45996.387694097219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45996.387694097219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45996.387694097219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45996.387694097219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45996.387694097219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45996.387694097219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45996.387694097219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45996.387694097219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45996.387694097219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45996.387694097219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45996.387694097219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45996.387694097219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45996.387694097219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45996.387694097219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45996.387694097219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45996.387694097219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45996.387694097219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45996.387694097219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45996.387694097219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45996.387694097219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45996.387694097219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45996.387694097219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45996.387694097219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45996.387694097219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45996.387694097219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45996.387694097219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45996.387694097219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45996.387694097219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45996.387694097219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45996.387694097219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45996.387694097219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45996.387694097219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45996.387694097219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45996.387694097219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45996.387694097219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45996.387694097219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45996.387694097219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45996.387694097219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45996.387694097219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45996.387694097219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45996.387694097219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45996.387694097219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45996.387694097219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45996.387694097219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45996.387694097219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45996.387694097219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45996.387694097219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45996.387694097219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45996.387694097219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45996.387694097219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45996.387694097219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45996.387694097219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45996.387694097219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45996.387694097219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45996.387694097219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45996.387694097219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45996.387694097219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45996.387694097219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45996.387694097219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45996.387694097219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45996.387694097219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45996.387694097219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45996.387694097219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45996.387694097219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45996.387694097219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45996.387694097219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45996.387694097219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45996.387694097219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45996.387694097219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45996.387694097219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45996.387694097219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45996.387694097219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45996.387694097219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45996.387694097219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45996.387694097219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45996.387694097219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45996.387694097219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45996.387694097219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45996.387694097219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45996.387694097219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45996.387694097219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45996.387694097219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45996.387694097219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45996.387694097219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45996.387694097219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45996.387694097219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45996.387694097219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45996.387694097219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45996.387694097219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45996.387694097219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45996.387694097219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45996.387694097219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45996.387694097219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45996.387694097219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45996.387694097219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45996.387694097219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45996.387694097219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45996.387694097219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45996.387694097219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45996.387694097219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45996.387694097219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45996.387694097219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45996.387694097219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45996.387694097219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45996.387694097219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45996.387694097219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45996.387694097219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45996.387694097219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45996.387694097219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45996.387694097219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45996.387694097219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45996.387694097219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45996.387694097219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45996.387694097219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45996.387694097219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45996.387694097219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45996.387694097219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45996.387694097219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45996.387694097219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45996.387694097219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45996.387694097219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45996.387694097219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45996.387694097219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45996.387694097219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45996.387694097219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45996.387694097219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45996.387694097219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45996.387694097219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45996.387694097219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45996.387694097219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45996.387694097219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45996.387694097219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45996.387694097219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45996.387694097219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45996.387694097219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45996.387694097219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45996.387694097219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45996.387694097219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45996.387694097219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45996.387694097219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45996.387694097219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45996.387694097219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45996.387694097219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45996.387694097219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45996.387694097219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45996.387694097219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45996.387694097219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45996.387694097219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45996.387694097219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45996.387694097219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45996.387694097219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45996.387694097219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45996.387694097219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45996.387694097219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45996.387694097219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45996.387694097219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45996.387694097219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45996.387694097219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45996.387694097219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45996.387694097219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45996.387694097219</v>
      </c>
      <c r="H197" s="123"/>
      <c r="I197" s="125" t="str">
        <f>IFERROR(VLOOKUP(D197,DB!A:F,6,0),"")</f>
        <v/>
      </c>
      <c r="J197" s="125" t="str">
        <f>IFERROR(VLOOKUP(D197,DB!A:G,7,0),"")</f>
        <v/>
      </c>
      <c r="K197" s="121"/>
      <c r="L197" s="120" t="str">
        <f>IFERROR(VLOOKUP(D197,DB!A:I,9,0),"")</f>
        <v/>
      </c>
    </row>
    <row r="198" spans="1:12" ht="15" customHeight="1">
      <c r="A198" s="126"/>
      <c r="B198" s="125" t="str">
        <f>IFERROR(VLOOKUP(D198,DB!A:K,11,0),"")</f>
        <v/>
      </c>
      <c r="C198" s="125"/>
      <c r="D198" s="56"/>
      <c r="E198" s="124"/>
      <c r="F198" s="123"/>
      <c r="G198" s="122">
        <f ca="1">IFERROR(NOW()-F198,"-")</f>
        <v>45996.387694097219</v>
      </c>
      <c r="H198" s="123"/>
      <c r="I198" s="125" t="str">
        <f>IFERROR(VLOOKUP(D198,DB!A:F,6,0),"")</f>
        <v/>
      </c>
      <c r="J198" s="125" t="str">
        <f>IFERROR(VLOOKUP(D198,DB!A:G,7,0),"")</f>
        <v/>
      </c>
      <c r="K198" s="121"/>
      <c r="L198" s="120" t="str">
        <f>IFERROR(VLOOKUP(D198,DB!A:I,9,0),"")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171.38785613425716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12.000275115737168</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38875</v>
      </c>
      <c r="E5" s="81" t="s">
        <v>39106</v>
      </c>
      <c r="F5" s="98">
        <v>45996.344849537039</v>
      </c>
      <c r="G5" s="99">
        <f ca="1">IFERROR(NOW()-F5,"-")</f>
        <v>4.2844560179219116E-2</v>
      </c>
      <c r="H5" s="98">
        <v>45996.324016203704</v>
      </c>
      <c r="I5" s="18" t="str">
        <f>IFERROR(VLOOKUP(D5,DB!A:F,6,0),"")</f>
        <v>Power cube</v>
      </c>
      <c r="J5" s="18" t="str">
        <f>IFERROR(VLOOKUP(D5,DB!A:G,7,0),"")</f>
        <v>In progress+No BB Design</v>
      </c>
      <c r="K5" s="19" t="s">
        <v>39119</v>
      </c>
      <c r="L5" s="18" t="str">
        <f>IFERROR(VLOOKUP(D5,DB!A:I,9,0),"")</f>
        <v>Latis</v>
      </c>
    </row>
    <row r="6" spans="1:12" ht="31.5" customHeight="1">
      <c r="A6" s="96" t="s">
        <v>39120</v>
      </c>
      <c r="B6" s="18" t="str">
        <f>IFERROR(VLOOKUP(D6,DB!A:K,11,0),"")</f>
        <v>R2</v>
      </c>
      <c r="C6" s="18">
        <v>4</v>
      </c>
      <c r="D6" s="18" t="s">
        <v>23418</v>
      </c>
      <c r="E6" s="81" t="s">
        <v>39106</v>
      </c>
      <c r="F6" s="98">
        <v>45996.324155092596</v>
      </c>
      <c r="G6" s="99">
        <f ca="1">IFERROR(NOW()-F6,"-")</f>
        <v>6.353900462272577E-2</v>
      </c>
      <c r="H6" s="98">
        <v>45996.309571759259</v>
      </c>
      <c r="I6" s="18" t="str">
        <f>IFERROR(VLOOKUP(D6,DB!A:F,6,0),"")</f>
        <v>SCECO</v>
      </c>
      <c r="J6" s="18" t="str">
        <f>IFERROR(VLOOKUP(D6,DB!A:G,7,0),"")</f>
        <v>Dead</v>
      </c>
      <c r="K6" s="19" t="s">
        <v>39121</v>
      </c>
      <c r="L6" s="18" t="str">
        <f>IFERROR(VLOOKUP(D6,DB!A:I,9,0),"")</f>
        <v>Latis</v>
      </c>
    </row>
    <row r="7" spans="1:12" ht="31.5" customHeight="1">
      <c r="A7" s="96"/>
      <c r="B7" s="18" t="str">
        <f>IFERROR(VLOOKUP(D7,DB!A:K,11,0),"")</f>
        <v/>
      </c>
      <c r="C7" s="18"/>
      <c r="D7" s="18"/>
      <c r="E7" s="97"/>
      <c r="F7" s="98"/>
      <c r="G7" s="99">
        <f ca="1">IFERROR(NOW()-F7,"-")</f>
        <v>45996.387694097219</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45996.387694097219</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45996.387694097219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45996.387694097219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45996.387694097219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45996.387694097219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45996.387694097219</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45996.387694097219</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45996.387694097219</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45996.387694097219</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45996.387694097219</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45996.387694097219</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45996.387694097219</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45996.387694097219</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45996.387694097219</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45996.387694097219</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45996.387694097219</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45996.387694097219</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45996.387694097219</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45996.387694097219</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45996.387694097219</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45996.387694097219</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45996.387694097219</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45996.387694097219</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45996.387694097219</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45996.387694097219</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45996.387694097219</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45996.387694097219</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45996.387694097219</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45996.387694097219</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45996.387694097219</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45996.387694097219</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45996.387694097219</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45996.387694097219</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45996.387694097219</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45996.387694097219</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45996.387694097219</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45996.387694097219</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45996.387694097219</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45996.387694097219</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45996.387694097219</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45996.387694097219</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45996.387694097219</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45996.387694097219</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45996.387694097219</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45996.387694097219</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45996.387694097219</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45996.387694097219</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45996.387694097219</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45996.387694097219</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45996.387694097219</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45996.387694097219</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45996.387694097219</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45996.387694097219</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45996.387694097219</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45996.387694097219</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45996.387694097219</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45996.387694097219</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45996.387694097219</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45996.387694097219</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45996.387694097219</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45996.387694097219</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45996.387694097219</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45996.387694097219</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45996.387694097219</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45996.387694097219</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45996.387694097219</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45996.387694097219</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45996.387694097219</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45996.387694097219</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45996.387694097219</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45996.387694097219</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45996.387694097219</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45996.387694097219</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45996.387694097219</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45996.387694097219</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45996.387694097219</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45996.387694097219</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45996.387694097219</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45996.387694097219</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45996.387694097219</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45996.387694097219</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45996.387694097219</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45996.387694097219</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45996.387694097219</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45996.387694097219</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45996.387694097219</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45996.387694097219</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45996.387694097219</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45996.387694097219</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45996.387694097219</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45996.387694097219</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45996.387694097219</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45996.387694097219</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45996.387694097219</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45996.387694097219</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45996.387694097219</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45996.387694097219</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45996.387694097219</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45996.387694097219</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45996.387694097219</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45996.387694097219</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45996.387694097219</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45996.387694097219</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45996.387694097219</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45996.387694097219</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45996.387694097219</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45996.387694097219</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45996.387694097219</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45996.387694097219</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45996.387694097219</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45996.387694097219</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45996.387694097219</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45996.387694097219</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45996.387694097219</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45996.387694097219</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45996.387694097219</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45996.387694097219</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45996.387694097219</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45996.387694097219</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45996.387694097219</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45996.387694097219</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45996.387694097219</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45996.387694097219</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45996.387694097219</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45996.387694097219</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45996.387694097219</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45996.387694097219</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45996.387694097219</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45996.387694097219</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45996.387694097219</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45996.387694097219</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45996.387694097219</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45996.387694097219</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45996.387694097219</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45996.387694097219</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45996.387694097219</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45996.387694097219</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45996.387694097219</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45996.387694097219</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45996.387694097219</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45996.387694097219</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45996.387694097219</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45996.387694097219</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45996.387694097219</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45996.387694097219</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45996.387694097219</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45996.387694097219</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45996.387694097219</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45996.387694097219</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45996.387694097219</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45996.387694097219</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45996.387694097219</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45996.387694097219</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45996.387694097219</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45996.387694097219</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45996.387694097219</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45996.387694097219</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45996.387694097219</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45996.387694097219</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45996.387694097219</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45996.387694097219</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45996.387694097219</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45996.387694097219</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45996.387694097219</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45996.387694097219</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45996.387694097219</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45996.387694097219</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45996.387694097219</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45996.387694097219</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45996.387694097219</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45996.387694097219</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45996.387694097219</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45996.387694097219</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45996.387694097219</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45996.387694097219</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45996.387694097219</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45996.387694097219</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45996.387694097219</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45996.387694097219</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45996.387694097219</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45996.387694097219</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45996.387694097219</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45996.387694097219</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45996.387694097219</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45996.387694097219</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45996.387694097219</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45996.387694097219</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45996.387694097219</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45996.387694097219</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45996.387694097219</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45996.387694097219</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45996.387694097219</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45996.387694097219</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45996.387694097219</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45996.387694097219</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45996.387694097219</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45996.387694097219</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45996.387694097219</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45996.387694097219</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45996.387694097219</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45996.387694097219</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45996.387694097219</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45996.387694097219</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45996.387694097219</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45996.387694097219</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45996.387694097219</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45996.387694097219</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45996.387694097219</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45996.387694097219</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45996.387694097219</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45996.387694097219</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45996.387694097219</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45996.387694097219</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45996.387694097219</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45996.387694097219</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45996.387694097219</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45996.387694097219</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45996.387694097219</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45996.387694097219</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45996.387694097219</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45996.387694097219</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45996.387694097219</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45996.387694097219</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45996.387694097219</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45996.387694097219</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45996.387694097219</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45996.387694097219</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45996.387694097219</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45996.387694097219</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45996.387694097219</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45996.387694097219</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45996.387694097219</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45996.387694097219</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45996.387694097219</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45996.387694097219</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45996.387694097219</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45996.387694097219</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45996.387694097219</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45996.387694097219</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45996.387694097219</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45996.387694097219</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45996.387694097219</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45996.387694097219</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45996.387694097219</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45996.387694097219</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45996.387694097219</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45996.387694097219</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45996.387694097219</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45996.387694097219</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45996.387694097219</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45996.387694097219</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45996.387694097219</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45996.387694097219</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45996.387694097219</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45996.387694097219</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45996.387694097219</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45996.387694097219</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45996.387694097219</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45996.387694097219</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45996.387694097219</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45996.387694097219</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45996.387694097219</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45996.387694097219</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45996.387694097219</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45996.387694097219</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45996.387694097219</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45996.387694097219</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45996.387694097219</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45996.387694097219</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45996.387694097219</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45996.387694097219</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45996.387694097219</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45996.387694097219</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45996.387694097219</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45996.387694097219</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45996.387694097219</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45996.387694097219</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45996.387694097219</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45996.387694097219</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45996.387694097219</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45996.387694097219</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45996.387694097219</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45996.387694097219</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45996.387694097219</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45996.387694097219</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45996.387694212965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45996.387694212965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45996.387694212965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45996.387694212965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45996.387694212965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45996.387694212965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45996.387694212965</v>
      </c>
      <c r="H8" s="22"/>
      <c r="I8" s="19" t="str">
        <f>IFERROR(VLOOKUP(D8,DB!A:F,6,0),"")</f>
        <v/>
      </c>
      <c r="J8" s="18" t="str">
        <f>IFERROR(VLOOKUP(D8,DB!A:G,7,0),"")</f>
        <v/>
      </c>
      <c r="K8" s="42"/>
      <c r="L8" s="23" t="str">
        <f>IFERROR(VLOOKUP(D8,DB!A:I,9,0),"")</f>
        <v/>
      </c>
    </row>
    <row r="9" spans="1:13" ht="15" customHeight="1">
      <c r="A9" s="19"/>
      <c r="B9" s="58" t="str">
        <f>IFERROR(VLOOKUP(D9,DB!A:K,11,0),"")</f>
        <v/>
      </c>
      <c r="C9" s="18"/>
      <c r="D9" s="18" t="s">
        <v>39122</v>
      </c>
      <c r="E9" s="18"/>
      <c r="F9" s="20"/>
      <c r="G9" s="21">
        <f t="shared" ca="1" si="0"/>
        <v>45996.387694212965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45996.387694212965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45996.387694212965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45996.387694212965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45996.387694212965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45996.387694212965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45996.387694212965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45996.387694212965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45996.387694212965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45996.387694212965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45996.387694212965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45996.387694212965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45996.387694212965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45996.387694212965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45996.387694212965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45996.387694212965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45996.387694212965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45996.387694212965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45996.387694212965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45996.387694212965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45996.387694212965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45996.387694212965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45996.387694212965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45996.387694212965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45996.387694212965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45996.387694212965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45996.387694212965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45996.387694212965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45996.387694212965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45996.387694212965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45996.387694212965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45996.387694212965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45996.387694212965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45996.387694212965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45996.387694212965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45996.387694212965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45996.387694212965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45996.387694212965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45996.387694212965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45996.387694212965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45996.387694212965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45996.387694212965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45996.387694212965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45996.387694212965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45996.387694212965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45996.387694212965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45996.387694212965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45996.387694212965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45996.387694212965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45996.387694212965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45996.387694212965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45996.387694212965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45996.387694212965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45996.387694212965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45996.387694212965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45996.387694212965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45996.387694212965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45996.387694212965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45996.387694212965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45996.387694212965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45996.387694212965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45996.387694212965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45996.387694212965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45996.387694212965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45996.387694212965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45996.387694212965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45996.387694212965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45996.387694212965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45996.387694212965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45996.387694212965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45996.387694212965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45996.387694212965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45996.387694212965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45996.387694212965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45996.387694212965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45996.387694212965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45996.387694212965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45996.387694212965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45996.387694212965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45996.387694212965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45996.387694212965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45996.387694212965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45996.387694212965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45996.387694212965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45996.387694212965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45996.387694212965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45996.387694212965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45996.387694212965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45996.387694212965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45996.387694212965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45996.387694212965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45996.387694212965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45996.387694212965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45996.387694212965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45996.387694212965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45996.387694212965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45996.387694212965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45996.387694212965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45996.387694212965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45996.387694212965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45996.387694212965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45996.387694212965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45996.387694212965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45996.387694212965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45996.387694212965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45996.387694212965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45996.387694212965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45996.387694212965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45996.387694212965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45996.387694212965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45996.387694212965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45996.387694212965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45996.387694212965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45996.387694212965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45996.387694212965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45996.387694212965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45996.387694212965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45996.387694212965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45996.387694212965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45996.387694212965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45996.387694212965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45996.387694212965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45996.387694212965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45996.387694212965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45996.387694212965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45996.387694212965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45996.387694212965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45996.387694212965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45996.387694212965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45996.387694212965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45996.387694212965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45996.387694212965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45996.387694212965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45996.387694212965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45996.387694212965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45996.387694212965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45996.387694212965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45996.387694212965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45996.387694212965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45996.387694212965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45996.387694212965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45996.387694212965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45996.387694212965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45996.387694212965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45996.387694212965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45996.387694212965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45996.387694212965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45996.387694212965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45996.387694212965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45996.387694212965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45996.387694212965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45996.387694212965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45996.387694212965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45996.387694212965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45996.387694212965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45996.387694212965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45996.387694212965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45996.387694212965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45996.387694212965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45996.387694212965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45996.387694212965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45996.387694212965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45996.387694212965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45996.387694212965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45996.387694212965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45996.387694212965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45996.387694212965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45996.387694212965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45996.387694212965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45996.387694212965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45996.387694212965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45996.387694212965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45996.387694212965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45996.387694212965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45996.387694212965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45996.387694212965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45996.387694212965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45996.387694212965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45996.387694212965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45996.387694212965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45996.387694212965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45996.387694212965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45996.387694212965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45996.387694212965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45996.387694212965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45996.387694212965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45996.387694212965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45996.387694212965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45996.387694212965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45996.387694212965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45996.387694212965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45996.387694212965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45996.387694212965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45996.387694212965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45996.387694212965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45996.387694212965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45996.387694212965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45996.387694212965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45996.387694212965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45996.387694212965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45996.387694212965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45996.387694212965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45996.387694212965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45996.387694212965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45996.387694212965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45996.387694212965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45996.387694212965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45996.387694212965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45996.387694212965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45996.387694212965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45996.387694212965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45996.387694212965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45996.387694212965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45996.387694212965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45996.387694212965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45996.387694212965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45996.387694212965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45996.387694212965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45996.387694212965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45996.387694212965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45996.387694212965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45996.387694212965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45996.387694212965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45996.387694212965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45996.387694212965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45996.387694212965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45996.387694212965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45996.387694212965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45996.387694212965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45996.387694212965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45996.387694212965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45996.387694212965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45996.387694212965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45996.387694212965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45996.387694212965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45996.387694212965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45996.387694212965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45996.387694212965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45996.387694212965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45996.387694212965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45996.387694212965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45996.387694212965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45996.387694212965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45996.387694212965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45996.387694212965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45996.387694212965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45996.387694212965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45996.387694212965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45996.387694212965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45996.387694212965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45996.387694212965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45996.387694212965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45996.387694212965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45996.387694212965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45996.387694212965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45996.387694212965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45996.387694212965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45996.387694212965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45996.387694212965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45996.387694212965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45996.387694212965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45996.387694212965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45996.387694212965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45996.387694212965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45996.387694212965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45996.387694212965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45996.387694212965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45996.387694212965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45996.387694212965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45996.387694212965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45996.387694212965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45996.387694212965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45996.387694212965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45996.387694212965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45996.387694212965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45996.387694212965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45996.387694212965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45996.387694212965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45996.387694212965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45996.387694212965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45996.387694212965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45996.387694212965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45996.387694212965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45996.387694212965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45996.387694212965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45996.387694212965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45996.387694212965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45996.387694212965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45996.387694212965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45996.387694212965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45996.387694212965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45996.387694212965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45996.387694212965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45996.387694212965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45996.387694212965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45996.387694212965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45996.387694212965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45996.387694212965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45996.387694212965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45996.387694212965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45996.387694212965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45996.387694212965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45996.387694212965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45996.387694212965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45996.387694212965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45996.387694212965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45996.387694212965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45996.387694212965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45996.387694212965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45996.387694212965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45996.387694212965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45996.387694212965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45996.387694212965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45996.387694212965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45996.387694212965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45996.387694212965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45996.387694212965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45996.387694212965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45996.387694212965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45996.387694212965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45996.387694212965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45996.387694212965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45996.387694212965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45996.387694212965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45996.387694212965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45996.387694212965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45996.387694212965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45996.387694212965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45996.387694212965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45996.387694212965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45996.387694212965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45996.387694212965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45996.387694212965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45996.387694212965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45996.387694212965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45996.387694212965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45996.387694212965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45996.387694212965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45996.387694212965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45996.387694212965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45996.387694212965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45996.387694212965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45996.387694212965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45996.387694212965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45996.387694212965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45996.387694212965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45996.387694212965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45996.387694212965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45996.387694212965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45996.387694212965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45996.387694212965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45996.387694212965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45996.387694212965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45996.387694212965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45996.387694212965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45996.387694212965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45996.387694212965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45996.387694212965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45996.387694212965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45996.387694212965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45996.387694212965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45996.387694212965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45996.387694212965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45996.387694212965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45996.387694212965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45996.387694212965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45996.387694212965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45996.387694212965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45996.387694212965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45996.387694212965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45996.387694212965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45996.387694212965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45996.387694212965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45996.387694212965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45996.387694212965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45996.387694212965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45996.387694212965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45996.387694212965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45996.387694212965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45996.387694212965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45996.387694212965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45996.387694212965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45996.387694212965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45996.387694212965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45996.387694212965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45996.387694212965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45996.387694212965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45996.387694212965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45996.387694212965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45996.387694212965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45996.387694212965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45996.387694212965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45996.387694212965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45996.387694212965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45996.387694212965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45996.387694212965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45996.387694212965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45996.387694212965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45996.387694212965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45996.387694212965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45996.387694212965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45996.387694212965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45996.387694212965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45996.387694212965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45996.387694212965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45996.387694212965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45996.387694212965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45996.387694212965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45996.387694212965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45996.387694212965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45996.387694212965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45996.387694212965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45996.387694212965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45996.387694212965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45996.387694212965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45996.387694212965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45996.387694212965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45996.387694212965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45996.387694212965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45996.387694212965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45996.387694212965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45996.387694212965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45996.387694212965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45996.387694212965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45996.387694212965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45996.387694212965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45996.387694212965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45996.387694212965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45996.387694212965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45996.387694212965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45996.387694212965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45996.387694212965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45996.387694212965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45996.387694212965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45996.387694212965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45996.387694212965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45996.387694212965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45996.387694212965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45996.387694212965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45996.387694212965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45996.387694212965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45996.387694212965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45996.387694212965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45996.387694212965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45996.387694212965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45996.387694212965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45996.387694212965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45996.387694212965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45996.387694212965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45996.387694212965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45996.387694212965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45996.387694212965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45996.387694212965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45996.387694212965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45996.387694212965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45996.387694212965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45996.387694212965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45996.387694212965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45996.387694212965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45996.387694212965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45996.387694212965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45996.387694212965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45996.387694212965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45996.387694212965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45996.387694212965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45996.387694212965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45996.387694212965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45996.387694212965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45996.387694212965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45996.387694212965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45996.387694212965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45996.387694212965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45996.387694212965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45996.387694212965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45996.387694212965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45996.387694212965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45996.387694212965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45996.387694212965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45996.387694212965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45996.387694212965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45996.387694212965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45996.387694212965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45996.387694212965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45996.387694212965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45996.387694212965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45996.387694212965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45996.387694212965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45996.387694212965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45996.387694212965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45996.387694212965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45996.387694212965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45996.387694212965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45996.387694212965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45996.387694212965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45996.387694212965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45996.387694212965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45996.387694212965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45996.387694212965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45996.387694212965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45996.387694212965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45996.387694212965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45996.387694212965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45996.387694212965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45996.387694212965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45996.387694212965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45996.387694212965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45996.387694212965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45996.387694212965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45996.387694212965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45996.387694212965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45996.387694212965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45996.387694212965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45996.387694212965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45996.387694212965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45996.387694212965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45996.387694212965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45996.387694212965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45996.387694212965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45996.387694212965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45996.387694212965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45996.387694212965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45996.387694212965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45996.387694212965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45996.387694212965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45996.387694212965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45996.387694212965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45996.387694212965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45996.387694212965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45996.387694212965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45996.387694212965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45996.387694212965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45996.387694212965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45996.387694212965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45996.387694212965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45996.387694212965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45996.387694212965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45996.387694212965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45996.387694212965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45996.387694212965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45996.387694212965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45996.387694212965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45996.387694212965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45996.387694212965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45996.387694212965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45996.387694212965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45996.387694212965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45996.387694212965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45996.387694212965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45996.387694212965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45996.387694212965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45996.387694212965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45996.387694212965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45996.387694212965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45996.387694212965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45996.387694212965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45996.387694212965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45996.387694212965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45996.387694212965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45996.387694212965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45996.387694212965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45996.387694212965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45996.387694212965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45996.387694212965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45996.387694212965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45996.387694212965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45996.387694212965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45996.387694212965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45996.387694212965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45996.387694212965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45996.387694212965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45996.387694212965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45996.387694212965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45996.387694212965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45996.387694212965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45996.387694212965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45996.387694212965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45996.387694212965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45996.387694212965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45996.387694212965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45996.387694212965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45996.387694212965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45996.387694212965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45996.387694212965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45996.387694212965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45996.387694212965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45996.387694212965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45996.387694212965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45996.387694212965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45996.387694212965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45996.387694212965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45996.387694212965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45996.387694212965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45996.387694212965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45996.387694212965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45996.387694212965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45996.387694212965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45996.387694212965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45996.387694212965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45996.387694212965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45996.387694212965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45996.387694212965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45996.387694212965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45996.387694212965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45996.387694212965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45996.387694212965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45996.387694212965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45996.387694212965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45996.387694212965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45996.387694212965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45996.387694212965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45996.387694212965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45996.387694212965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45996.387694212965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45996.387694212965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45996.387694212965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45996.387694212965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45996.387694212965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45996.387694212965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45996.387694212965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45996.387694212965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45996.387694212965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45996.387694212965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45996.387694212965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45996.387694212965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45996.387694212965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45996.387694212965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45996.387694212965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45996.387694212965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45996.387694212965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45996.387694212965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45996.387694212965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45996.387694212965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45996.387694212965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45996.387694212965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45996.387694212965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45996.387694212965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45996.387694212965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45996.387694212965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45996.387694212965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45996.387694212965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45996.387694212965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45996.387694212965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45996.387694212965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45996.387694212965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45996.387694212965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45996.387694212965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45996.387694212965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45996.387694212965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45996.387694212965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45996.387694212965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45996.387694212965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45996.387694212965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45996.387694212965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45996.387694212965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45996.387694212965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45996.387694212965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45996.387694212965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45996.387694212965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45996.387694212965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45996.387694212965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45996.387694212965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45996.387694212965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45996.387694212965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45996.387694212965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45996.387694212965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45996.387694212965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45996.387694212965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45996.387694212965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45996.387694212965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45996.387694212965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45996.387694212965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45996.387694212965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45996.387694212965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45996.387694212965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45996.387694212965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45996.387694212965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45996.387694212965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45996.387694212965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45996.387694212965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45996.387694212965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45996.387694212965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45996.387694212965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45996.387694212965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45996.387694212965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45996.387694212965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45996.387694212965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45996.387694212965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45996.387694212965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45996.387694212965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45996.387694212965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45996.387694212965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45996.387694212965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45996.387694212965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45996.387694212965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45996.387694212965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45996.387694212965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45996.387694212965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45996.387694212965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45996.387694212965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45996.387694212965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45996.387694212965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45996.387694212965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45996.387694212965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45996.387694212965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45996.387694212965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45996.387694212965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45996.387694212965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45996.387694212965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45996.387694212965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45996.387694212965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45996.387694212965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45996.387694212965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45996.387694212965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45996.387694212965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45996.387694212965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45996.387694212965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45996.387694212965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45996.387694212965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45996.387694212965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45996.387694212965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45996.387694212965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45996.387694212965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45996.387694212965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45996.387694212965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45996.387694212965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45996.387694212965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45996.387694212965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45996.387694212965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45996.387694212965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45996.387694212965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45996.387694212965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45996.387694212965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45996.387694212965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45996.387694212965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45996.387694212965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45996.387694212965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45996.387694212965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45996.387694212965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45996.387694212965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45996.387694212965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45996.387694212965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45996.387694212965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45996.387694212965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45996.387694212965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45996.387694212965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45996.387694212965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45996.387694212965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45996.387694212965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45996.387694212965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45996.387694212965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45996.387694212965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45996.387694212965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45996.387694212965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45996.387694212965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45996.387694212965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45996.387694212965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45996.387694212965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45996.387694212965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45996.387694212965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45996.387694212965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45996.387694212965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45996.387694212965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45996.387694212965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45996.387694212965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45996.387694212965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45996.387694212965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45996.387694212965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45996.387694212965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45996.387694212965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45996.387694212965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45996.387694212965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45996.387694212965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45996.387694212965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45996.387694212965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45996.387694212965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45996.387694212965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45996.387694212965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45996.387694212965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45996.387694212965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45996.387694212965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45996.387694212965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45996.387694212965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45996.387694212965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45996.387694212965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45996.387694212965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45996.387694212965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45996.387694212965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45996.387694212965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45996.387694212965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45996.387694212965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45996.387694212965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45996.387694212965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45996.387694212965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45996.387694212965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45996.387694212965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45996.387694212965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45996.387694212965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45996.387694212965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45996.387694212965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45996.387694212965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45996.387694212965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45996.387694212965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45996.387694212965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45996.387694212965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45996.387694212965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45996.387694212965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45996.387694212965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45996.387694212965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45996.387694212965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45996.387694212965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45996.387694212965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45996.387694212965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45996.387694212965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45996.387694212965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45996.387694212965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45996.387694212965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45996.387694212965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45996.387694212965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45996.387694212965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45996.387694212965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45996.387694212965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45996.387694212965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45996.387694212965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45996.387694212965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45996.387694212965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45996.387694212965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45996.387694212965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45996.387694212965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45996.387694212965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45996.387694212965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45996.387694212965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45996.387694212965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45996.387694212965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45996.387694212965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45996.387694212965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45996.387694212965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45996.387694212965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45996.387694212965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45996.387694212965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45996.387694212965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45996.387694212965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45996.387694212965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45996.387694212965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45996.387694212965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45996.387694212965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45996.387694212965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45996.387694212965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45996.387694212965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45996.387694212965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45996.387694212965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45996.387694212965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45996.387694212965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45996.387694212965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45996.387694212965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45996.387694212965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45996.387694212965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45996.387694212965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45996.387694212965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45996.387694212965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45996.387694212965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45996.387694212965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45996.387694212965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45996.387694212965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45996.387694212965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45996.387694212965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45996.387694212965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45996.387694212965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45996.387694212965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45996.387694212965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45996.387694212965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45996.387694212965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45996.387694212965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45996.387694212965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45996.387694212965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45996.387694212965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45996.387694212965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45996.387694212965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45996.387694212965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45996.387694212965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45996.387694212965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45996.387694212965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45996.387694212965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45996.387694212965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45996.387694212965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45996.387694212965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45996.387694212965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45996.387694212965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45996.387694212965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45996.387694212965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45996.387694212965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45996.387694212965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45996.387694212965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45996.387694212965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45996.387694212965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45996.387694212965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45996.387694212965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45996.387694212965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45996.387694212965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45996.387694212965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45996.387694212965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45996.387694212965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45996.387694212965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45996.387694212965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45996.387694212965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45996.387694212965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45996.387694212965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45996.387694212965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45996.387694212965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45996.387694212965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45996.387694212965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45996.387694212965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45996.387694212965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45996.387694212965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45996.387694212965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45996.387694212965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45996.387694212965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292.90697650462243</v>
      </c>
      <c r="H2" s="91">
        <v>45703.474768518521</v>
      </c>
      <c r="I2" s="91" t="str">
        <f>IFERROR(VLOOKUP(D2,DB!A:F,6,0),"")</f>
        <v>SCECO</v>
      </c>
      <c r="J2" s="91" t="str">
        <f>IFERROR(VLOOKUP(D2,DB!A:G,7,0),"")</f>
        <v>Dead</v>
      </c>
      <c r="K2" s="93" t="s">
        <v>39124</v>
      </c>
      <c r="L2" s="87" t="str">
        <f>IFERROR(VLOOKUP(D2,DB!A:I,9,0),"")</f>
        <v>Latis</v>
      </c>
    </row>
    <row r="3" spans="1:16" ht="15" customHeight="1">
      <c r="A3" s="108"/>
      <c r="B3" s="108" t="str">
        <f>IFERROR(VLOOKUP(D3,DB!A:K,11,0),"")</f>
        <v/>
      </c>
      <c r="C3" s="89"/>
      <c r="D3" s="87"/>
      <c r="E3" s="90"/>
      <c r="F3" s="91"/>
      <c r="G3" s="92">
        <f t="shared" ref="G3:G15" ca="1" si="0">IFERROR(NOW()-F3,"")</f>
        <v>45996.387694097219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45996.387694097219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45996.387694097219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45996.387694097219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45996.387694097219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45996.387694097219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45996.387694097219</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45996.387694097219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45996.387694097219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45996.387694097219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45996.387694097219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45996.387694097219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45996.387694097219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45996.387694097219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45996.387694097219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45996.387694097219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45996.387694097219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45996.387694097219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45996.387694097219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45996.387694097219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45996.387694097219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45996.387694097219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45996.387694097219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45996.387694097219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45996.387694097219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45996.387694097219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45996.387694097219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45996.387694097219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45996.387694097219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45996.387694097219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45996.387694097219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45996.387694097219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45996.387694097219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45996.387694097219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45996.387694097219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45996.387694097219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45996.387694097219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45996.387694097219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45996.387694097219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45996.387694097219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45996.387694097219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45996.387694097219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45996.387694097219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45996.387694097219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45996.387694097219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45996.387694097219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45996.387694097219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45996.387694097219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45996.387694097219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45996.387694097219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45996.387694097219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45996.387694097219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45996.387694097219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45996.387694097219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45996.387694097219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45996.387694097219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45996.387694097219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45996.387694097219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45996.387694097219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45996.387694097219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45996.387694097219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45996.387694097219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45996.387694097219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45996.387694097219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45996.387694097219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45996.387694097219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45996.387694097219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45996.387694097219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45996.387694097219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45996.387694097219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45996.387694097219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45996.387694097219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45996.387694097219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45996.387694097219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45996.387694097219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45996.387694097219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45996.387694097219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45996.387694097219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45996.387694097219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45996.387694097219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45996.387694097219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45996.387694097219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45996.387694097219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45996.387694097219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45996.387694097219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45996.387694097219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45996.387694097219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45996.387694097219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45996.387694097219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45996.387694097219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45996.387694097219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45996.387694097219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45996.387694097219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45996.387694097219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45996.387694097219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45996.387694097219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45996.387694097219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45996.387694097219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45996.387694097219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45996.387694097219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45996.387694097219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45996.387694097219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45996.387694097219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45996.387694097219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45996.387694097219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45996.387694097219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45996.387694097219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45996.387694097219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45996.387694097219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45996.387694097219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45996.387694097219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45996.387694097219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45996.387694097219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45996.387694097219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45996.387694097219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45996.387694097219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45996.387694097219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45996.387694097219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45996.387694097219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45996.387694097219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45996.387694097219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45996.387694097219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45996.387694097219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45996.387694097219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45996.387694097219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45996.387694097219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45996.387694097219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45996.387694097219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45996.387694097219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45996.387694097219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45996.387694097219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45996.387694097219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45996.387694097219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45996.387694097219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45996.387694097219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45996.387694097219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45996.387694097219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45996.387694097219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45996.387694097219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45996.387694097219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45996.387694097219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45996.387694097219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45996.387694097219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45996.387694097219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45996.387694097219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45996.387694097219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45996.387694097219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45996.387694097219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45996.387694097219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45996.387694097219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45996.387694097219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45996.387694097219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45996.387694097219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45996.387694097219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45996.387694097219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45996.387694097219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45996.387694097219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45996.387694097219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45996.387694097219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45996.387694097219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45996.387694097219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45996.387694097219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45996.387694097219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45996.387694097219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45996.387694097219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45996.387694097219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45996.387694097219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45996.387694097219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45996.387694097219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45996.387694097219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45996.387694097219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45996.387694097219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45996.387694097219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45996.387694097219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45996.387694097219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45996.387694097219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45996.387694097219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45996.387694097219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45996.387694097219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45996.387694097219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45996.387694097219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45996.387694097219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45996.387694097219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45996.387694097219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45996.387694097219</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45996.387694097219</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45996.387694097219</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K9" sqref="K9"/>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104.55563391203032</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39111</v>
      </c>
      <c r="F3" s="38">
        <v>45926.188877314817</v>
      </c>
      <c r="G3" s="103">
        <f t="shared" ref="G3" ca="1" si="0">IFERROR(NOW()-F3,"")</f>
        <v>70.198816782401991</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39111</v>
      </c>
      <c r="F4" s="105">
        <v>45948.661111111112</v>
      </c>
      <c r="G4" s="106">
        <f t="shared" ref="G4" ca="1" si="1">IFERROR(NOW()-F4,"")</f>
        <v>47.726582986106223</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15.014395486105059</v>
      </c>
      <c r="H5" s="133">
        <v>45981.360798611109</v>
      </c>
      <c r="I5" s="104" t="str">
        <f>IFERROR(VLOOKUP(D5,DB!A:F,6,0),"")</f>
        <v>SCECO</v>
      </c>
      <c r="J5" s="104" t="str">
        <f>IFERROR(VLOOKUP(D5,DB!A:G,7,0),"")</f>
        <v>Dead</v>
      </c>
      <c r="K5" s="104" t="s">
        <v>39132</v>
      </c>
      <c r="L5" s="104" t="str">
        <f>IFERROR(VLOOKUP(D5,DB!A:I,9,0),"")</f>
        <v>Latis</v>
      </c>
    </row>
    <row r="6" spans="1:13">
      <c r="A6" s="37"/>
      <c r="B6" s="37" t="str">
        <f>IFERROR(VLOOKUP(D6,DB!A:K,11,0),"")</f>
        <v/>
      </c>
      <c r="C6" s="37"/>
      <c r="D6"/>
      <c r="E6" s="37"/>
      <c r="F6" s="38"/>
      <c r="G6" s="132">
        <f t="shared" ref="G6:G26" ca="1" si="2">IFERROR(NOW()-F6,"")</f>
        <v>45996.387694097219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45996.387694097219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45996.387694097219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45996.387694097219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45996.387694097219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45996.387694097219</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45996.387694097219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45996.387694097219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45996.387694097219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45996.387694097219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45996.387694097219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45996.387694097219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45996.387694097219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45996.387694097219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45996.387694097219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45996.387694097219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45996.387694097219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45996.387694097219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45996.387694097219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45996.387694097219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45996.387694097219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45996.387694097219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45996.387694097219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45996.387694097219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45996.387694097219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45996.387694097219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45996.387694097219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45996.387694097219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45996.387694097219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45996.387694097219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45996.387694097219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45996.387694097219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45996.387694097219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45996.387694097219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45996.387694097219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45996.387694097219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45996.387694097219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45996.387694097219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45996.387694097219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45996.387694097219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45996.387694097219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45996.387694097219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45996.387694097219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45996.387694097219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45996.387694097219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45996.387694097219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45996.387694097219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45996.387694097219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45996.387694097219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45996.387694097219</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45996.387694097219</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45996.387694097219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45996.387694097219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45996.387694097219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45996.387694097219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45996.387694097219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45996.387694097219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45996.387694097219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45996.387694097219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45996.387694097219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45996.387694097219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45996.387694097219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45996.387694097219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45996.387694097219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45996.387694097219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45996.387694097219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45996.387694097219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45996.387694097219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45996.387694097219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45996.387694097219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45996.387694097219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45996.387694097219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45996.387694097219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45996.387694097219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45996.387694097219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45996.387694097219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45996.387694097219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45996.387694097219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45996.387694097219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45996.387694097219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45996.387694097219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45996.387694097219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45996.387694097219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45996.387694097219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45996.387694097219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45996.387694097219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45996.387694097219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45996.387694097219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45996.387694097219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45996.387694097219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45996.387694097219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45996.387694097219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45996.387694097219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45996.387694097219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45996.387694097219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45996.387694097219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45996.387694097219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45996.387694097219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45996.387694097219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45996.387694097219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45996.387694097219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45996.387694097219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45996.387694097219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45996.387694097219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45996.387694097219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45996.387694097219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45996.387694097219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45996.387694097219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45996.387694097219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45996.387694097219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45996.387694097219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45996.387694097219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45996.387694097219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45996.387694097219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45996.387694097219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45996.387694097219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45996.387694097219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45996.387694097219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45996.387694097219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45996.387694097219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45996.387694097219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45996.387694097219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45996.387694097219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45996.387694097219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45996.387694097219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45996.387694097219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45996.387694097219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45996.387694097219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45996.387694097219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45996.387694097219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45996.387694097219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45996.387694097219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45996.387694097219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45996.387694097219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45996.387694097219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45996.387694097219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45996.387694097219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45996.387694097219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45996.387694097219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45996.387694097219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45996.387694097219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45996.387694097219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45996.387694097219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45996.387694097219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45996.387694097219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45996.387694097219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45996.387694097219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45996.387694097219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45996.387694097219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45996.387694097219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45996.387694097219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45996.387694097219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45996.387694097219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45996.387694097219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45996.387694097219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45996.387694097219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45996.387694097219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45996.387694097219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45996.387694097219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45996.387694097219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45996.387694097219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45996.387694097219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45996.387694097219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45996.387694097219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45996.387694097219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45996.387694097219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45996.387694097219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45996.387694097219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45996.387694097219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45996.387694097219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45996.387694097219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45996.387694097219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45996.387694097219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45996.387694097219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45996.387694097219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45996.387694097219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45996.387694097219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45996.387694097219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45996.387694097219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45996.387694097219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45996.387694097219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45996.387694097219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45996.387694097219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45996.387694097219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45996.387694097219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45996.387694097219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45996.387694097219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45996.387694097219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45996.387694097219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45996.387694097219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45996.387694097219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45996.387694097219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45996.387694097219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45996.387694097219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45996.387694097219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45996.387694097219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45996.387694097219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45996.387694097219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45996.387694097219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45996.387694097219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45996.387694097219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45996.387694097219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45996.387694097219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45996.387694097219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45996.387694097219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45996.387694097219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45996.387694097219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45996.387694097219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45996.387694097219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45996.387694097219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45996.387694097219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45996.387694097219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45996.387694097219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45996.387694097219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45996.387694097219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45996.387694097219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45996.387694097219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45996.387694097219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45996.387694097219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45996.387694097219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45996.387694097219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45996.387694097219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45996.387694097219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45996.387694097219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45996.387694097219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45996.387694097219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45996.387694097219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45996.387694097219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45996.387694097219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45996.387694097219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45996.387694097219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45996.387694097219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45996.387694097219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45996.387694097219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45996.387694097219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45996.387694097219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45996.387694097219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45996.387694097219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45996.387694097219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45996.387694097219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45996.387694097219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45996.387694097219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45996.387694097219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45996.387694097219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45996.387694097219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45996.387694097219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45996.387694097219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45996.387694097219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45996.387694097219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45996.387694097219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45996.387694097219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45996.387694097219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45996.387694097219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45996.387694097219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45996.387694097219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45996.387694097219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45996.387694097219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45996.387694097219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45996.387694097219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45996.387694097219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45996.387694097219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45996.387694097219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45996.387694097219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45996.387694097219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45996.387694097219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45996.387694097219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45996.387694097219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45996.387694097219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45996.387694097219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45996.387694097219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45996.387694097219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45996.387694097219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45996.387694097219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45996.387694097219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45996.387694097219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45996.387694097219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45996.387694097219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45996.387694097219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45996.387694097219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45996.387694097219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45996.387694097219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45996.387694097219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45996.387694097219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45996.387694097219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45996.387694097219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45996.387694097219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45996.387694097219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45996.387694097219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45996.387694097219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45996.387694097219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45996.387694097219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45996.387694097219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45996.387694097219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45996.387694097219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45996.387694097219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45996.387694097219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45996.387694097219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45996.387694097219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45996.387694097219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45996.387694097219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45996.387694097219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45996.387694097219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45996.387694097219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45996.387694097219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45996.387694097219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45996.387694097219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45996.387694097219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45996.387694097219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45996.387694097219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45996.387694097219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45996.387694097219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45996.387694097219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45996.387694097219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45996.387694097219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45996.387694097219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45996.387694097219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45996.387694097219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45996.387694097219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45996.387694097219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45996.387694097219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45996.387694097219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45996.387694097219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45996.387694097219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45996.387694097219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45996.387694097219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45996.387694097219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45996.387694097219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45996.387694097219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45996.387694097219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45996.387694097219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45996.387694097219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45996.387694097219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45996.387694097219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45996.387694097219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45996.387694097219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45996.387694097219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45996.387694097219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45996.387694097219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45996.387694097219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45996.387694097219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45996.387694097219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45996.387694097219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45996.387694097219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45996.387694097219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45996.387694097219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45996.387694097219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45996.387694097219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45996.387694097219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45996.387694097219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45996.387694097219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45996.387694097219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45996.387694097219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45996.387694097219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45996.387694097219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45996.387694097219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45996.387694097219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45996.387694097219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45996.387694097219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45996.387694097219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45996.387694097219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45996.387694097219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45996.387694097219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45996.387694097219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45996.387694097219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45996.387694097219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45996.387694097219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45996.387694097219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45996.387694097219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45996.387694097219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45996.387694097219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45996.387694097219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45996.387694097219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45996.387694097219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45996.387694097219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45996.387694097219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45996.387694097219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45996.387694097219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45996.387694097219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45996.387694097219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45996.387694097219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45996.387694097219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45996.387694097219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45996.387694097219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45996.387694097219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45996.387694097219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45996.387694097219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45996.387694097219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45996.387694097219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45996.387694097219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45996.387694097219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45996.387694097219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45996.387694097219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45996.387694097219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45996.387694097219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45996.387694097219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45996.387694097219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45996.387694097219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45996.387694097219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45996.387694097219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45996.387694097219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45996.387694097219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45996.387694097219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45996.387694097219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45996.387694097219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45996.387694097219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45996.387694097219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45996.387694097219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45996.387694097219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45996.387694097219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45996.387694097219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45996.387694097219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45996.387694097219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45996.387694097219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45996.387694097219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45996.387694097219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45996.387694097219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45996.387694097219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45996.387694097219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45996.387694097219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45996.387694097219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45996.387694097219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45996.387694097219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45996.387694097219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45996.387694097219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45996.387694097219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45996.387694097219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45996.387694097219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45996.387694097219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45996.387694097219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45996.387694097219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45996.387694097219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45996.387694097219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45996.387694097219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45996.387694097219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45996.387694097219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45996.387694097219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45996.387694097219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45996.387694097219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45996.387694097219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45996.387694097219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45996.387694097219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45996.387694097219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45996.387694097219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45996.387694097219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45996.387694097219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45996.387694097219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45996.387694097219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45996.387694097219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45996.387694097219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45996.387694097219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45996.387694097219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45996.387694097219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45996.387694097219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45996.387694097219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45996.387694097219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45996.387694097219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45996.387694097219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45996.387694097219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45996.387694097219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45996.387694097219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45996.387694097219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45996.387694097219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45996.387694097219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45996.387694097219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45996.387694097219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45996.387694097219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45996.387694097219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45996.387694097219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45996.387694097219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45996.387694097219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45996.387694097219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45996.387694097219</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45996.387694097219</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45996.387694097219</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