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40" documentId="120_S{2AC9BD13-BADA-5192-A53E-5A8FF88502F6}" xr6:coauthVersionLast="47" xr6:coauthVersionMax="47" xr10:uidLastSave="{E4DCECCC-238D-435C-BA2B-6E3203B46E7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<sst xmlns="http://schemas.openxmlformats.org/spreadsheetml/2006/main" count="180326" uniqueCount="39139">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</sst>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324.48677187500289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c r="C3" s="137"/>
      <c r="D3" s="56"/>
      <c r="E3" s="136"/>
      <c r="F3" s="135"/>
      <c r="G3" s="134"/>
      <c r="H3" s="135"/>
      <c r="I3" s="137"/>
      <c r="J3" s="137"/>
      <c r="K3" s="133"/>
      <c r="L3" s="132"/>
    </row>
    <row r="4" spans="1:15" s="61" customFormat="1" ht="15" customHeight="1">
      <c r="A4" s="138"/>
      <c r="B4" s="137" t="str">
        <f>IFERROR(VLOOKUP(D4,DB!A:K,11,0),"")</f>
        <v/>
      </c>
      <c r="C4" s="137"/>
      <c r="D4" s="56"/>
      <c r="E4" s="136"/>
      <c r="F4" s="135"/>
      <c r="G4" s="134">
        <f ca="1">IFERROR(NOW()-F4,"-")</f>
        <v>45987.435197800929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45987.435197800929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45987.435197800929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45987.435197800929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45987.435197800929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45987.435197800929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45987.435197800929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45987.435197800929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45987.435197800929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45987.435197800929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45987.435197800929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45987.435197800929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45987.435197800929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45987.435197800929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45987.435197800929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45987.435197800929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45987.435197800929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45987.435197800929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45987.435197800929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45987.435197800929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45987.435197800929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45987.435197800929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45987.435197800929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45987.435197800929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45987.435197800929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45987.435197800929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45987.435197800929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45987.435197800929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45987.435197800929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45987.435197800929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45987.435197800929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45987.435197800929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45987.435197800929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45987.435197800929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45987.435197800929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45987.435197800929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45987.435197800929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45987.435197800929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45987.435197800929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45987.435197800929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45987.435197800929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45987.435197800929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45987.435197800929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45987.435197800929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45987.435197800929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45987.435197800929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45987.435197800929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45987.435197800929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45987.435197800929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45987.435197800929</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45987.435197800929</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46609C1E-F755-4773-B821-1ED013F2BF0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162.43536006944487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3.0477790509248734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3.9873958332464099E-2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4.9063773149100598E-2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5.5730439817125443E-2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45987.435198032406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45987.435198032406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45987.435198032406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45987.435198032406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45987.435198032406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45987.435198032406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45987.435198032406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45987.435198032406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45987.435198032406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45987.435198032406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45987.435198032406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45987.435198032406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45987.435198032406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45987.435198032406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45987.435198032406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45987.435198032406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45987.435198032406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45987.435198032406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45987.435198032406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45987.435198032406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45987.435198032406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45987.435198032406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45987.435198032406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45987.435198032406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45987.435198032406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45987.435198032406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45987.435198032406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45987.435198032406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45987.435198032406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45987.435198032406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45987.435198032406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45987.435198032406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45987.435198032406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45987.435198032406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45987.435198032406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45987.435198032406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45987.435198032406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45987.435198032406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45987.435198032406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45987.435198032406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45987.435198032406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45987.435198032406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45987.435198032406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45987.435198032406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45987.435198032406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45987.435198032406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45987.435198032406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45987.435198032406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45987.435198032406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45987.435198032406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45987.435198032406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45987.435198032406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45987.435198032406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45987.435198032406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45987.435198032406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45987.435198032406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45987.435198032406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45987.435198032406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45987.435198032406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45987.435198032406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45987.435198032406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45987.435198032406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45987.435198032406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45987.435198032406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45987.435198032406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45987.435198032406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45987.435198032406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45987.435198032406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45987.435198032406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45987.435198032406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45987.435198032406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45987.435198032406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45987.435198032406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45987.435198032406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45987.435198032406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45987.435198032406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45987.435198032406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45987.435198032406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45987.435198032406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45987.435198032406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45987.435198032406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45987.435198032406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45987.435198032406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45987.435198032406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45987.435198032406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45987.435198032406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45987.435198032406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45987.435198032406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45987.435198032406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45987.435198032406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45987.435198032406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45987.435198032406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45987.435198032406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45987.435198032406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45987.435198032406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45987.435198032406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45987.435198032406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45987.435198032406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45987.435198032406</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45987.435198032406</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45987.435198032406</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45987.435198032406</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45987.435198032406</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45987.435198032406</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45987.435198032406</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45987.435198032406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45987.435198032406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45987.435198032406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45987.435198032406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45987.435198032406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45987.435198032406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45987.435198032406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45987.435198032406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45987.435198032406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45987.435198032406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45987.435198032406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45987.435198032406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45987.435198032406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45987.435198032406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45987.435198032406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45987.435198032406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45987.435198032406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45987.435198032406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45987.435198032406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45987.435198032406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45987.435198032406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45987.435198032406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45987.435198032406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45987.435198032406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45987.435198032406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45987.435198032406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45987.435198032406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45987.435198032406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45987.435198032406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45987.435198032406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45987.435198032406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45987.435198032406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45987.435198032406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45987.435198032406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45987.435198032406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45987.435198032406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45987.435198032406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45987.435198032406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45987.435198032406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45987.435198032406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45987.435198032406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45987.435198032406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45987.435198032406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45987.435198032406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45987.435198032406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45987.435198032406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45987.435198032406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45987.435198032406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45987.435198032406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45987.435198032406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45987.435198032406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45987.435198032406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45987.435198032406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45987.435198032406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45987.435198032406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45987.435198032406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45987.435198032406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45987.435198032406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45987.435198032406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45987.435198032406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45987.435198032406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45987.435198032406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45987.435198032406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45987.435198032406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45987.435198032406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45987.435198032406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45987.435198032406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45987.435198032406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45987.435198032406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45987.435198032406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45987.435198032406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45987.435198032406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45987.435198032406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45987.435198032406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45987.435198032406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45987.435198032406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45987.435198032406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45987.435198032406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45987.435198032406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45987.435198032406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45987.435198032406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45987.435198032406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45987.435198032406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45987.435198032406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45987.435198032406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45987.435198032406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45987.435198032406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45987.435198032406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45987.435198032406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45987.435198032406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45987.435198032406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45987.435198032406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45987.435198032406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45987.435198032406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45987.435198032406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45987.435198032406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45987.435198032406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45987.435198032406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45987.435198032406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45987.435198032406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45987.435198032406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45987.435198032406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45987.435198032406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45987.435198032406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45987.435198032406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45987.435198032406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45987.435198032406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45987.435198032406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45987.435198032406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45987.435198032406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45987.435198032406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45987.435198032406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45987.435198032406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45987.435198032406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45987.435198032406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45987.435198032406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45987.435198032406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45987.435198032406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45987.435198032406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45987.435198032406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45987.435198032406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45987.435198032406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45987.435198032406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45987.435198032406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45987.435198032406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45987.435198032406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45987.435198032406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45987.435198032406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45987.435198032406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45987.435198032406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45987.435198032406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45987.435198032406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45987.435198032406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45987.435198032406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45987.435198032406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45987.435198032406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45987.435198032406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45987.435198032406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45987.435198032406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45987.435198032406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45987.435198032406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45987.435198032406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45987.435198032406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45987.435198032406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45987.435198032406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45987.435198032406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45987.435198032406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45987.435198032406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45987.435198032406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45987.435198032406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45987.435198032406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45987.435198032406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45987.435198032406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45987.435198032406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45987.435198032406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45987.435198032406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45987.435198032406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45987.435198032406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45987.435198032406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45987.435198032406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45987.435198032406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45987.435198032406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45987.435198032406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45987.435198032406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45987.435198032406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45987.435198032406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45987.435198032406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45987.435198032406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45987.435198032406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45987.435198032406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45987.435198032406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45987.435198032406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45987.435198032406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45987.435198032406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45987.435198032406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45987.435198032406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45987.435198032406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45987.435198032406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45987.435198032406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45987.435198032406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45987.435198032406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45987.435198032406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45987.435198032406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45987.435198032406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45987.435198032406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45987.435198032406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45987.435198032406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45987.435198032406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45987.435198032406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45987.435198032406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45987.435198032406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45987.435198032406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45987.435198032406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45987.435198032406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45987.435198032406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45987.435198032406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45987.435198032406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45987.435198032406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45987.435198032406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45987.435198032406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45987.435198032406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45987.435198032406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45987.435198032406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45987.435198032406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45987.435198032406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45987.435198032406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45987.435198032406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45987.435198032406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45987.435198032406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45987.435198032406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45987.435198032406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45987.435198032406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45987.435198032406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45987.435198032406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45987.435198032406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45987.435198032406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45987.435198032406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45987.435198032406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45987.435198032406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45987.435198032406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45987.435198032406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45987.435198032406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45987.435198032406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45987.435198032406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45987.435198032406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45987.435198032406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45987.435198032406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45987.435198032406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45987.435198032406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45987.435198032406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45987.435198032406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45987.435198032406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45987.435198032406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45987.435198032406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45987.435198032406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45987.435198032406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45987.435198032406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45987.435198032406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45987.435198032406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45987.435198032406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45987.435198032406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45987.435198032406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45987.435198032406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45987.435198032406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45987.435198032406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45987.435198032406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45987.435198032406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45987.435198032406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45987.435198032406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45987.435198032406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45987.435198032406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45987.435198032406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45987.435198032406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45987.435198032406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45987.435198032406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45987.435198032406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45987.435198032406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45987.435198032406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45987.435198032406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45987.435198032406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45987.435198032406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45987.435198032406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45987.435198032406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45987.435198032406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45987.435198032406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45987.435198032406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45987.435198032406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45987.435198032406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45987.435198032406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45987.435198032406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45987.435198032406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45987.435198032406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45987.435198032406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45987.435198032406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45987.435198032406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45987.435198032406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45987.435198032406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45987.435198032406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45987.435198032406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45987.435198032406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45987.435198032406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45987.435198032406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45987.435198032406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45987.435198032406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45987.435198032406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45987.435198032406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45987.435198032406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45987.435198032406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45987.435198032406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45987.435198032406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45987.435198032406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45987.435198032406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45987.435198032406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45987.435198032406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45987.435198032406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45987.435198032406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45987.435198032406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45987.435198032406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45987.435198032406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45987.435198032406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45987.435198032406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45987.435198032406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45987.435198032406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45987.435198032406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45987.435198032406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45987.435198032406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45987.435198032406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45987.435198032406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45987.435198032406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45987.435198032406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45987.435198032406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45987.435198032406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45987.435198032406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45987.435198032406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45987.435198032406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45987.435198032406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45987.435198032406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45987.435198032406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45987.435198032406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45987.435198032406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45987.435198032406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45987.435198032406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45987.435198032406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45987.435198032406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45987.435198032406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45987.435198032406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45987.435198032406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45987.435198032406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45987.435198032406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45987.435198032406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45987.435198032406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45987.435198032406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45987.435198032406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45987.435198032406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45987.435198032406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45987.435198032406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45987.435198032406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45987.435198032406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45987.435198032406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45987.435198032406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45987.435198032406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45987.435198032406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45987.435198032406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45987.435198032406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45987.435198032406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45987.435198032406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45987.435198032406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45987.435198032406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45987.435198032406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45987.435198032406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45987.435198032406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45987.435198032406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45987.435198032406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45987.435198032406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45987.435198032406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45987.435198032406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45987.435198032406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45987.435198032406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45987.435198032406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45987.435198032406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45987.435198032406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45987.435198032406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45987.435198032406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45987.435198032406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45987.435198032406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45987.435198032406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45987.435198032406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45987.435198032406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45987.435198032406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45987.435198032406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45987.435198032406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45987.435198032406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45987.435198032406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45987.435198032406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45987.435198032406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45987.435198032406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45987.435198032406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45987.435198032406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45987.435198032406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45987.435198032406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45987.435198032406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45987.435198032406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45987.435198032406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45987.435198032406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45987.435198032406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45987.435198032406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45987.435198032406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45987.435198032406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45987.435198032406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45987.435198032406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45987.435198032406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45987.435198032406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45987.435198032406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45987.435198032406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45987.435198032406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45987.435198032406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45987.435198032406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45987.435198032406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45987.435198032406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45987.435198032406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45987.435198032406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45987.435198032406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45987.435198032406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45987.435198032406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45987.435198032406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45987.435198032406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45987.435198032406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45987.435198032406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45987.435198032406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45987.435198032406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45987.435198032406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45987.435198032406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45987.435198032406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45987.435198032406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45987.435198032406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45987.435198032406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45987.435198032406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45987.435198032406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45987.435198032406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45987.435198032406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45987.435198032406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45987.435198032406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45987.435198032406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45987.435198032406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45987.435198032406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45987.435198032406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45987.435198032406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45987.435198032406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45987.435198032406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45987.435198032406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45987.435198032406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45987.435198032406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45987.435198032406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45987.435198032406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45987.435198032406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45987.435198032406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45987.435198032406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45987.435198032406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45987.435198032406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45987.435198032406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45987.435198032406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45987.435198032406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45987.435198032406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45987.435198032406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45987.435198032406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45987.435198032406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45987.435198032406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45987.435198032406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45987.435198032406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45987.435198032406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45987.435198032406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45987.435198032406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45987.435198032406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45987.435198032406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45987.435198032406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45987.435198032406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45987.435198032406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45987.435198032406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45987.435198032406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45987.435198032406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45987.435198032406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45987.435198032406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45987.435198032406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45987.435198032406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45987.435198032406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45987.435198032406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45987.435198032406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45987.435198032406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45987.435198032406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45987.435198032406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45987.435198032406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45987.435198032406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45987.435198032406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45987.435198032406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45987.435198032406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45987.435198032406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45987.435198032406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45987.435198032406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45987.435198032406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45987.435198032406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45987.435198032406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45987.435198032406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45987.435198032406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45987.435198032406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45987.435198032406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45987.435198032406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45987.435198032406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45987.435198032406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45987.435198032406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45987.435198032406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45987.435198032406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45987.435198032406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45987.435198032406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45987.435198032406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45987.435198032406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45987.435198032406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45987.435198032406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45987.435198032406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45987.435198032406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45987.435198032406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45987.435198032406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45987.435198032406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45987.435198032406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45987.435198032406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45987.435198032406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45987.435198032406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45987.435198032406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45987.435198032406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45987.435198032406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45987.435198032406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45987.435198032406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45987.435198032406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45987.435198032406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45987.435198032406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45987.435198032406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45987.435198032406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45987.435198032406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45987.435198032406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45987.435198032406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45987.435198032406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45987.435198032406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45987.435198032406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45987.435198032406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45987.435198032406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45987.435198032406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45987.435198032406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45987.435198032406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45987.435198032406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45987.435198032406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45987.435198032406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45987.435198032406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45987.435198032406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45987.435198032406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45987.435198032406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45987.435198032406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45987.435198032406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45987.435198032406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45987.435198032406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45987.435198032406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45987.435198032406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45987.435198032406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45987.435198032406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45987.435198032406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45987.435198032406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45987.435198032406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45987.435198032406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45987.435198032406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45987.435198032406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45987.435198032406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45987.435198032406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45987.435198032406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45987.435198032406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45987.435198032406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45987.435198032406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45987.435198032406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45987.435198032406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45987.435198032406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45987.435198032406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45987.435198032406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45987.435198032406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45987.435198032406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45987.435198032406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45987.435198032406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45987.435198032406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45987.435198032406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45987.435198032406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45987.435198032406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45987.435198032406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45987.435198032406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45987.435198032406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45987.435198032406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45987.435198032406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45987.435198032406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45987.435198032406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45987.435198032406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45987.435198032406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45987.435198032406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45987.435198032406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45987.435198032406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45987.435198032406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45987.435198032406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45987.435198032406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45987.435198032406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45987.435198032406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45987.435198032406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45987.435198032406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45987.435198032406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45987.435198032406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45987.435198032406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45987.435198032406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45987.435198032406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45987.435198032406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45987.435198032406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45987.435198032406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45987.435198032406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45987.435198032406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45987.435198032406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45987.435198032406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45987.435198032406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45987.435198032406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45987.435198032406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45987.435198032406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45987.435198032406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45987.435198032406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45987.435198032406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45987.435198032406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45987.435198032406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45987.435198032406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45987.435198032406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45987.435198032406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45987.435198032406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45987.435198032406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45987.435198032406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45987.435198032406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45987.435198032406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45987.435198032406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45987.435198032406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45987.435198032406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45987.435198032406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45987.435198032406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45987.435198032406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45987.435198032406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45987.435198032406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45987.435198032406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45987.435198032406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45987.435198032406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45987.435198032406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45987.435198032406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45987.435198032406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45987.435198032406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45987.435198032406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45987.435198032406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45987.435198032406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45987.435198032406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45987.435198032406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45987.435198032406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45987.435198032406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45987.435198032406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45987.435198032406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45987.435198032406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45987.435198032406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45987.435198032406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45987.435198032406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45987.435198032406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45987.435198032406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45987.435198032406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45987.435198032406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45987.435198032406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45987.435198032406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45987.435198032406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45987.435198032406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45987.435198032406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45987.435198032406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45987.435198032406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45987.435198032406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45987.435198032406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45987.435198032406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45987.435198032406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45987.435198032406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45987.435198032406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45987.435198032406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45987.435198032406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45987.435198032406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45987.435198032406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45987.435198032406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45987.435198032406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45987.435198032406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45987.435198032406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45987.435198032406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45987.435198032406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45987.435198032406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45987.435198032406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45987.435198032406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45987.435198032406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45987.435198032406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45987.435198032406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45987.435198032406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45987.435198032406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45987.435198032406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45987.435198032406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45987.435198032406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45987.435198032406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45987.435198032406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45987.435198032406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45987.435198032406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45987.435198032406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45987.435198032406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45987.435198032406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45987.435198032406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45987.435198032406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45987.435198032406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45987.435198032406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45987.435198032406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45987.435198032406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45987.435198032406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45987.435198032406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45987.435198032406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45987.435198032406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45987.435198032406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45987.435198032406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45987.435198032406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45987.435198032406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45987.435198032406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45987.435198032406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45987.435198032406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45987.435198032406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45987.435198032406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45987.435198032406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45987.435198032406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45987.435198032406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45987.435198032406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45987.435198032406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45987.435198032406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45987.435198032406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45987.435198032406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45987.435198032406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45987.435198032406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45987.435198032406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45987.435198032406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45987.435198032406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45987.435198032406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45987.435198032406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45987.435198032406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45987.435198032406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45987.435198032406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45987.435198032406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45987.435198032406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45987.435198032406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45987.435198032406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45987.435198032406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45987.435198032406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45987.435198032406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45987.435198032406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45987.435198032406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45987.435198032406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45987.435198032406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45987.435198032406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45987.435198032406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45987.435198032406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45987.435198032406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45987.435198032406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45987.435198032406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45987.435198032406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45987.435198032406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45987.435198032406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45987.435198032406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45987.435198032406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45987.435198032406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45987.435198032406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45987.435198032406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45987.435198032406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45987.435198032406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45987.435198032406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45987.435198032406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45987.435198032406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45987.435198032406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45987.435198032406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45987.435198032406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45987.435198032406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45987.435198032406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45987.435198032406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45987.435198032406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45987.435198032406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45987.435198032406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45987.435198032406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45987.435198032406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45987.435198032406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45987.435198032406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45987.435198032406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45987.435198032406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45987.435198032406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45987.435198032406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45987.435198032406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45987.435198032406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45987.435198032406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45987.435198032406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45987.435198032406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45987.435198032406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45987.435198032406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45987.435198032406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45987.435198032406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45987.435198032406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45987.435198032406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45987.435198032406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45987.435198032406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45987.435198032406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45987.435198032406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45987.435198032406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45987.435198032406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45987.435198032406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45987.435198032406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45987.435198032406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45987.435198032406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45987.435198032406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45987.435198032406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45987.435198032406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45987.435198032406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45987.435198032406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45987.435198032406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45987.435198032406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45987.435198032406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45987.435198032406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45987.435198032406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45987.435198032406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45987.435198032406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45987.435198032406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45987.435198032406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45987.435198032406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45987.435198032406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45987.435198032406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45987.435198032406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45987.435198032406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45987.435198032406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45987.435198032406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45987.435198032406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45987.435198032406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45987.435198032406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45987.435198032406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45987.435198032406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45987.435198032406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45987.435198032406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45987.435198032406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45987.435198032406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45987.435198032406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45987.435198032406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45987.435198032406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45987.435198032406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45987.435198032406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45987.435198032406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45987.435198032406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45987.435198032406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45987.435198032406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45987.435198032406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45987.435198032406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45987.435198032406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45987.435198032406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45987.435198032406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45987.435198032406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45987.435198032406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45987.435198032406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45987.435198032406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45987.435198032406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45987.435198032406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45987.435198032406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45987.435198032406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45987.435198032406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45987.435198032406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45987.435198032406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45987.435198032406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45987.435198032406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45987.435198032406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45987.435198032406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45987.435198032406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45987.435198032406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45987.435198032406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45987.435198032406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45987.435198032406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45987.435198032406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45987.435198032406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45987.435198032406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45987.435198032406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45987.435198032406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45987.435198032406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45987.435198032406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45987.435198032406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45987.435198032406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45987.435198032406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45987.435198032406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45987.435198032406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45987.435198032406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45987.435198032406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45987.435198032406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45987.435198032406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45987.435198032406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45987.435198032406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45987.435198032406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45987.435198032406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45987.435198032406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45987.435198032406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45987.435198032406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45987.435198032406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45987.435198032406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45987.435198032406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45987.435198032406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45987.435198032406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45987.435198032406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45987.435198032406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45987.435198032406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45987.435198032406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45987.435198032406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45987.435198032406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45987.435198032406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45987.435198032406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45987.435198032406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45987.435198032406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45987.435198032406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45987.435198032406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45987.435198032406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45987.435198032406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45987.435198032406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45987.435198032406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45987.435198032406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45987.435198032406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45987.435198032406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45987.435198032406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45987.435198032406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45987.435198032406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45987.435198032406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45987.435198032406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45987.435198032406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45987.435198032406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45987.435198032406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45987.435198032406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45987.435198032406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45987.435198032406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45987.435198032406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45987.435198032406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45987.435198032406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45987.435198032406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45987.435198032406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45987.435198032406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45987.435198032406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45987.435198032406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45987.435198032406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45987.435198032406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45987.435198032406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45987.435198032406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45987.435198032406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45987.435198032406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45987.435198032406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45987.435198032406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45987.435198032406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45987.435198032406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45987.435198032406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45987.435198032406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45987.435198032406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45987.435198032406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45987.435198032406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45987.435198032406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45987.435198032406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45987.435198032406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45987.435198032406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45987.435198032406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45987.435198032406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45987.435198032406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45987.435198032406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45987.435198032406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45987.435198032406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45987.435198032406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45987.435198032406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45987.435198032406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45987.435198032406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45987.435198032406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45987.435198032406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45987.435198032406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283.95448043981014</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5.9503587959625293E-2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45987.435198032406</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45987.435198032406</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45987.435198032406</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45987.435198032406</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45987.435198032406</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45987.435198032406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45987.435198032406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45987.435198032406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45987.435198032406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45987.435198032406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45987.435198032406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45987.435198032406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45987.435198032406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45987.435198032406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45987.435198032406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45987.435198032406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45987.435198032406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45987.435198032406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45987.435198032406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45987.435198032406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45987.435198032406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45987.435198032406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45987.435198032406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45987.435198032406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45987.435198032406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45987.435198032406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45987.435198032406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45987.435198032406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45987.435198032406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45987.435198032406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45987.435198032406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45987.435198032406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45987.435198032406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45987.435198032406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45987.435198032406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45987.435198032406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45987.435198032406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45987.435198032406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45987.435198032406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45987.435198032406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45987.435198032406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45987.435198032406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45987.435198032406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45987.435198032406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45987.435198032406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45987.435198032406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45987.435198032406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45987.435198032406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45987.435198032406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45987.435198032406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45987.435198032406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45987.435198032406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45987.435198032406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45987.435198032406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45987.435198032406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45987.435198032406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45987.435198032406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45987.435198032406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45987.435198032406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45987.435198032406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45987.435198032406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45987.435198032406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45987.435198032406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45987.435198032406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45987.435198032406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45987.435198032406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45987.435198032406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45987.435198032406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45987.435198032406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45987.435198032406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45987.435198032406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45987.435198032406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45987.435198032406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45987.435198032406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45987.435198032406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45987.435198032406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45987.435198032406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45987.435198032406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45987.435198032406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45987.435198032406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45987.435198032406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45987.435198032406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45987.435198032406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45987.435198032406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45987.435198032406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45987.435198032406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45987.435198032406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45987.435198032406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45987.435198032406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45987.435198032406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45987.435198032406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45987.435198032406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45987.435198032406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45987.435198032406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45987.435198032406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45987.435198032406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45987.435198032406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45987.435198032406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45987.435198032406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45987.435198032406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45987.435198032406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45987.435198032406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45987.435198032406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45987.435198032406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45987.435198032406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45987.435198032406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45987.435198032406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45987.435198032406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45987.435198032406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45987.435198032406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45987.435198032406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45987.435198032406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45987.435198032406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45987.435198032406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45987.435198032406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45987.435198032406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45987.435198032406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45987.435198032406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45987.435198032406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45987.435198032406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45987.435198032406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45987.435198032406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45987.435198032406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45987.435198032406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45987.435198032406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45987.435198032406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45987.435198032406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45987.435198032406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45987.435198032406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45987.435198032406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45987.435198032406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45987.435198032406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45987.435198032406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45987.435198032406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45987.435198032406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45987.435198032406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45987.435198032406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45987.435198032406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45987.435198032406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45987.435198032406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45987.435198032406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45987.435198032406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45987.435198032406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45987.435198032406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45987.435198032406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45987.435198032406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45987.435198032406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45987.435198032406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45987.435198032406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45987.435198032406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45987.435198032406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45987.435198032406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45987.435198032406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45987.435198032406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45987.435198032406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45987.435198032406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45987.435198032406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45987.435198032406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45987.435198032406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45987.435198032406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45987.435198032406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45987.435198032406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45987.435198032406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45987.435198032406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45987.435198032406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45987.435198032406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45987.435198032406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45987.435198032406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45987.435198032406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45987.435198032406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45987.435198032406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45987.435198032406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45987.435198032406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45987.435198032406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45987.435198032406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45987.435198032406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45987.435198032406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45987.435198032406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45987.435198032406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45987.435198032406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45987.435198032406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45987.435198032406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45987.435198032406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45987.435198032406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45987.435198032406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45987.435198032406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45987.435198032406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45987.435198032406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45987.435198032406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45987.435198032406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45987.435198032406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45987.435198032406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45987.435198032406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45987.435198032406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45987.435198032406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45987.435198032406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45987.435198032406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45987.435198032406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45987.435198032406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45987.435198032406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45987.435198032406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45987.435198032406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45987.435198032406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45987.435198032406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45987.435198032406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45987.435198032406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45987.435198032406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45987.435198032406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45987.435198032406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45987.435198032406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45987.435198032406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45987.435198032406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45987.435198032406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45987.435198032406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45987.435198032406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45987.435198032406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45987.435198032406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45987.435198032406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45987.435198032406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45987.435198032406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45987.435198032406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45987.435198032406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45987.435198032406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45987.435198032406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45987.435198032406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45987.435198032406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45987.435198032406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45987.435198032406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45987.435198032406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45987.435198032406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45987.435198032406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45987.435198032406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45987.435198032406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45987.435198032406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45987.435198032406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45987.435198032406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45987.435198032406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45987.435198032406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45987.435198032406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45987.435198032406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45987.435198032406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45987.435198032406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45987.435198032406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45987.435198032406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45987.435198032406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45987.435198032406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45987.435198032406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45987.435198032406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45987.435198032406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45987.435198032406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45987.435198032406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45987.435198032406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45987.435198032406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45987.435198032406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45987.435198032406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45987.435198032406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45987.435198032406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45987.435198032406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45987.435198032406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45987.435198032406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45987.435198032406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45987.435198032406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45987.435198032406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45987.435198032406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45987.435198032406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45987.435198032406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45987.435198032406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45987.435198032406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45987.435198032406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45987.435198032406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45987.435198032406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45987.435198032406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45987.435198032406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45987.435198032406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45987.435198032406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45987.435198032406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45987.435198032406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45987.435198032406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45987.435198032406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45987.435198032406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45987.435198032406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45987.435198032406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45987.435198032406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45987.435198032406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45987.435198032406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45987.435198032406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45987.435198032406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45987.435198032406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45987.435198032406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45987.435198032406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45987.435198032406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45987.435198032406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45987.435198032406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45987.435198032406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45987.435198032406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45987.435198032406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45987.435198032406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45987.435198032406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45987.435198032406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45987.435198032406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45987.435198032406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45987.435198032406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45987.435198032406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45987.435198032406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45987.435198032406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45987.435198032406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45987.435198032406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45987.435198032406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45987.435198032406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45987.435198032406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45987.435198032406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45987.435198032406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45987.435198032406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45987.435198032406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45987.435198032406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45987.435198032406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45987.435198032406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45987.435198032406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45987.435198032406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45987.435198032406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45987.435198032406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45987.435198032406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45987.435198032406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45987.435198032406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45987.435198032406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45987.435198032406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45987.435198032406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45987.435198032406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45987.435198032406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45987.435198032406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45987.435198032406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45987.435198032406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45987.435198032406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45987.435198032406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45987.435198032406</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45987.435198032406</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45987.435198032406</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45987.435198032406</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45987.435198032406</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45987.435198032406</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95.603137847218022</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61.246320717589697</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38.774086921293929</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6.0618994212927646</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2</v>
      </c>
      <c r="D6" s="37" t="s">
        <v>38123</v>
      </c>
      <c r="E6" s="37" t="s">
        <v>39132</v>
      </c>
      <c r="F6" s="38">
        <v>45987.429328703707</v>
      </c>
      <c r="G6" s="108">
        <f ca="1">IFERROR(NOW()-F6,"")</f>
        <v>5.8693286991911009E-3</v>
      </c>
      <c r="H6" s="38">
        <v>45987.39738425926</v>
      </c>
      <c r="I6" s="37" t="str">
        <f>IFERROR(VLOOKUP(D6,DB!A:F,6,0),"")</f>
        <v>SCECO</v>
      </c>
      <c r="J6" s="37" t="str">
        <f>IFERROR(VLOOKUP(D6,DB!A:G,7,0),"")</f>
        <v>Haj Removal</v>
      </c>
      <c r="K6" s="37" t="s">
        <v>39133</v>
      </c>
      <c r="L6" s="37" t="str">
        <f>IFERROR(VLOOKUP(D6,DB!A:I,9,0),"")</f>
        <v>Latis</v>
      </c>
    </row>
    <row r="7" spans="1:13" s="39" customFormat="1">
      <c r="A7" s="37" t="s">
        <v>39131</v>
      </c>
      <c r="B7" s="37" t="str">
        <f>IFERROR(VLOOKUP(D7,DB!A:K,11,0),"")</f>
        <v>R5</v>
      </c>
      <c r="C7" s="37">
        <v>2</v>
      </c>
      <c r="D7" s="37" t="s">
        <v>38347</v>
      </c>
      <c r="E7" s="37" t="s">
        <v>39132</v>
      </c>
      <c r="F7" s="38">
        <v>45987.429328703707</v>
      </c>
      <c r="G7" s="108">
        <f ca="1">IFERROR(NOW()-F7,"")</f>
        <v>5.8693286991911009E-3</v>
      </c>
      <c r="H7" s="38">
        <v>45987.39738425926</v>
      </c>
      <c r="I7" s="37" t="str">
        <f>IFERROR(VLOOKUP(D7,DB!A:F,6,0),"")</f>
        <v>SCECO</v>
      </c>
      <c r="J7" s="37" t="str">
        <f>IFERROR(VLOOKUP(D7,DB!A:G,7,0),"")</f>
        <v>Haj Removal</v>
      </c>
      <c r="K7" s="37" t="s">
        <v>39133</v>
      </c>
      <c r="L7" s="37" t="str">
        <f>IFERROR(VLOOKUP(D7,DB!A:I,9,0),"")</f>
        <v>Latis</v>
      </c>
    </row>
    <row r="8" spans="1:13" s="39" customFormat="1">
      <c r="A8" s="37" t="s">
        <v>39131</v>
      </c>
      <c r="B8" s="37" t="str">
        <f>IFERROR(VLOOKUP(D8,DB!A:K,11,0),"")</f>
        <v>R5</v>
      </c>
      <c r="C8" s="37">
        <v>2</v>
      </c>
      <c r="D8" s="37" t="s">
        <v>38489</v>
      </c>
      <c r="E8" s="37" t="s">
        <v>39132</v>
      </c>
      <c r="F8" s="38">
        <v>45987.429328703707</v>
      </c>
      <c r="G8" s="108">
        <f ca="1">IFERROR(NOW()-F8,"")</f>
        <v>5.8693286991911009E-3</v>
      </c>
      <c r="H8" s="38">
        <v>45987.39738425926</v>
      </c>
      <c r="I8" s="37" t="str">
        <f>IFERROR(VLOOKUP(D8,DB!A:F,6,0),"")</f>
        <v>SCECO</v>
      </c>
      <c r="J8" s="37" t="str">
        <f>IFERROR(VLOOKUP(D8,DB!A:G,7,0),"")</f>
        <v>Haj Removal</v>
      </c>
      <c r="K8" s="37" t="s">
        <v>39133</v>
      </c>
      <c r="L8" s="37" t="str">
        <f>IFERROR(VLOOKUP(D8,DB!A:I,9,0),"")</f>
        <v>Latis</v>
      </c>
    </row>
    <row r="9" spans="1:13" s="39" customFormat="1">
      <c r="A9" s="37" t="s">
        <v>39131</v>
      </c>
      <c r="B9" s="37" t="str">
        <f>IFERROR(VLOOKUP(D9,DB!A:K,11,0),"")</f>
        <v>R5</v>
      </c>
      <c r="C9" s="37">
        <v>1</v>
      </c>
      <c r="D9" s="37" t="s">
        <v>38449</v>
      </c>
      <c r="E9" s="37" t="s">
        <v>39132</v>
      </c>
      <c r="F9" s="38">
        <v>45987.429328703707</v>
      </c>
      <c r="G9" s="108">
        <f ca="1">IFERROR(NOW()-F9,"")</f>
        <v>5.8693286991911009E-3</v>
      </c>
      <c r="H9" s="38">
        <v>45987.39738425926</v>
      </c>
      <c r="I9" s="37" t="str">
        <f>IFERROR(VLOOKUP(D9,DB!A:F,6,0),"")</f>
        <v>SCECO</v>
      </c>
      <c r="J9" s="37" t="str">
        <f>IFERROR(VLOOKUP(D9,DB!A:G,7,0),"")</f>
        <v>Haj Removal</v>
      </c>
      <c r="K9" s="37" t="s">
        <v>39134</v>
      </c>
      <c r="L9" s="37" t="str">
        <f>IFERROR(VLOOKUP(D9,DB!A:I,9,0),"")</f>
        <v>Latis</v>
      </c>
    </row>
    <row r="10" spans="1:13" s="39" customFormat="1">
      <c r="A10" s="37" t="s">
        <v>39131</v>
      </c>
      <c r="B10" s="37" t="str">
        <f>IFERROR(VLOOKUP(D10,DB!A:K,11,0),"")</f>
        <v>R5</v>
      </c>
      <c r="C10" s="37">
        <v>1</v>
      </c>
      <c r="D10" s="37" t="s">
        <v>38237</v>
      </c>
      <c r="E10" s="37" t="s">
        <v>39132</v>
      </c>
      <c r="F10" s="38">
        <v>45987.429328703707</v>
      </c>
      <c r="G10" s="108">
        <f ca="1">IFERROR(NOW()-F10,"")</f>
        <v>5.8693286991911009E-3</v>
      </c>
      <c r="H10" s="38">
        <v>45987.39738425926</v>
      </c>
      <c r="I10" s="37" t="str">
        <f>IFERROR(VLOOKUP(D10,DB!A:F,6,0),"")</f>
        <v>SCECO</v>
      </c>
      <c r="J10" s="37" t="str">
        <f>IFERROR(VLOOKUP(D10,DB!A:G,7,0),"")</f>
        <v>Haj Removal</v>
      </c>
      <c r="K10" s="37" t="s">
        <v>39134</v>
      </c>
      <c r="L10" s="37" t="str">
        <f>IFERROR(VLOOKUP(D10,DB!A:I,9,0),"")</f>
        <v>Latis</v>
      </c>
    </row>
    <row r="11" spans="1:13" s="39" customFormat="1">
      <c r="A11" s="37" t="s">
        <v>39131</v>
      </c>
      <c r="B11" s="37" t="str">
        <f>IFERROR(VLOOKUP(D11,DB!A:K,11,0),"")</f>
        <v>R5</v>
      </c>
      <c r="C11" s="37">
        <v>1</v>
      </c>
      <c r="D11" s="37" t="s">
        <v>38225</v>
      </c>
      <c r="E11" s="37" t="s">
        <v>39132</v>
      </c>
      <c r="F11" s="38">
        <v>45987.429328703707</v>
      </c>
      <c r="G11" s="108">
        <f ca="1">IFERROR(NOW()-F11,"")</f>
        <v>5.8693286991911009E-3</v>
      </c>
      <c r="H11" s="38">
        <v>45987.39738425926</v>
      </c>
      <c r="I11" s="37" t="str">
        <f>IFERROR(VLOOKUP(D11,DB!A:F,6,0),"")</f>
        <v>SCECO</v>
      </c>
      <c r="J11" s="37" t="str">
        <f>IFERROR(VLOOKUP(D11,DB!A:G,7,0),"")</f>
        <v>Haj Removal</v>
      </c>
      <c r="K11" s="37" t="s">
        <v>39134</v>
      </c>
      <c r="L11" s="37" t="str">
        <f>IFERROR(VLOOKUP(D11,DB!A:I,9,0),"")</f>
        <v>Latis</v>
      </c>
    </row>
    <row r="12" spans="1:13" s="39" customFormat="1">
      <c r="A12" s="37"/>
      <c r="B12" s="37" t="str">
        <f>IFERROR(VLOOKUP(D12,DB!A:K,11,0),"")</f>
        <v/>
      </c>
      <c r="C12" s="37"/>
      <c r="D12" s="37"/>
      <c r="E12" s="37"/>
      <c r="F12" s="38"/>
      <c r="G12" s="108">
        <f ca="1">IFERROR(NOW()-F12,"")</f>
        <v>45987.435198032406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45987.435198032406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45987.435198032406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45987.435198032406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45987.435198032406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45987.435198032406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45987.435198032406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45987.435198032406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45987.435198032406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45987.435198032406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45987.435198032406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45987.435198032406</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45987.435198032406</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45987.435198032406</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45987.435198032406</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45987.435198032406</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45987.435198032406</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45987.435198032406</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45987.435198032406</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K13" sqref="K1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39135</v>
      </c>
      <c r="B2" s="124" t="s">
        <v>5398</v>
      </c>
      <c r="C2" s="125">
        <v>1</v>
      </c>
      <c r="D2" s="124" t="s">
        <v>33940</v>
      </c>
      <c r="E2" s="106" t="s">
        <v>39021</v>
      </c>
      <c r="F2" s="126">
        <v>45987.390497685185</v>
      </c>
      <c r="G2" s="72">
        <f ca="1">IFERROR(NOW()-F2,"-")</f>
        <v>4.4700115744490176E-2</v>
      </c>
      <c r="H2" s="126">
        <v>45987.384594907409</v>
      </c>
      <c r="I2" s="124" t="str">
        <f>IFERROR(VLOOKUP(D2,DB!A:F,6,0),"")</f>
        <v>SCECO</v>
      </c>
      <c r="J2" s="124" t="str">
        <f>IFERROR(VLOOKUP(D2,DB!A:G,7,0),"")</f>
        <v>Dead</v>
      </c>
      <c r="K2" s="127" t="s">
        <v>39136</v>
      </c>
      <c r="L2" s="128" t="str">
        <f>IFERROR(VLOOKUP(D2,DB!A:I,9,0),"")</f>
        <v>Latis</v>
      </c>
    </row>
    <row r="3" spans="1:16382" ht="31.5" customHeight="1">
      <c r="A3" s="123" t="s">
        <v>39137</v>
      </c>
      <c r="B3" s="124" t="s">
        <v>5398</v>
      </c>
      <c r="C3" s="125">
        <v>1</v>
      </c>
      <c r="D3" s="124" t="s">
        <v>29348</v>
      </c>
      <c r="E3" s="106" t="s">
        <v>39021</v>
      </c>
      <c r="F3" s="126">
        <v>45987.385983796295</v>
      </c>
      <c r="G3" s="72">
        <f ca="1">IFERROR(NOW()-F3,"-")</f>
        <v>4.9214004633540753E-2</v>
      </c>
      <c r="H3" s="126">
        <v>45987.380289351851</v>
      </c>
      <c r="I3" s="124" t="str">
        <f>IFERROR(VLOOKUP(D3,DB!A:F,6,0),"")</f>
        <v>Generator-SG</v>
      </c>
      <c r="J3" s="124" t="str">
        <f>IFERROR(VLOOKUP(D3,DB!A:G,7,0),"")</f>
        <v>Dead</v>
      </c>
      <c r="K3" s="127" t="s">
        <v>39138</v>
      </c>
      <c r="L3" s="128" t="str">
        <f>IFERROR(VLOOKUP(D3,DB!A:I,9,0),"")</f>
        <v>Latis</v>
      </c>
    </row>
    <row r="4" spans="1:16382" ht="31.5" customHeight="1">
      <c r="A4"/>
      <c r="B4"/>
      <c r="C4" s="125"/>
      <c r="D4" s="122"/>
      <c r="E4" s="106"/>
      <c r="F4"/>
      <c r="G4" s="72">
        <f ca="1">IFERROR(NOW()-F4,"-")</f>
        <v>45987.435197800929</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45987.435197800929</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45987.435197800929</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45987.435197800929</v>
      </c>
      <c r="H7"/>
      <c r="I7" s="124" t="str">
        <f>IFERROR(VLOOKUP(D7,DB!A:F,6,0),"")</f>
        <v/>
      </c>
      <c r="J7" s="147" t="str">
        <f>IFERROR(VLOOKUP(D7,DB!A:G,7,0),"")</f>
        <v/>
      </c>
      <c r="K7" s="127"/>
      <c r="L7" s="148" t="str">
        <f>IFERROR(VLOOKUP(D7,DB!A:I,9,0),"")</f>
        <v/>
      </c>
    </row>
    <row r="8" spans="1:16382" ht="31.5" customHeight="1">
      <c r="A8"/>
      <c r="B8"/>
      <c r="C8" s="125"/>
      <c r="D8" s="122"/>
      <c r="E8" s="106"/>
      <c r="F8"/>
      <c r="G8" s="72">
        <f ca="1">IFERROR(NOW()-F8,"-")</f>
        <v>45987.435197800929</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ca="1">IFERROR(NOW()-F9,"-")</f>
        <v>45987.435197800929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45987.435197800929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45987.435197800929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45987.435197800929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45987.435197800929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45987.435197800929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45987.435197800929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45987.435197800929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45987.435197800929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45987.435197800929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45987.435197800929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45987.435197800929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45987.435197800929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45987.435197800929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45987.435197800929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45987.435197800929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45987.435197800929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45987.435197800929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45987.435197800929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45987.435197800929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45987.435197800929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45987.435197800929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45987.435197800929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45987.435197800929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45987.435197800929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45987.435197800929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45987.435197800929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45987.435197800929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45987.435197800929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45987.435197800929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45987.435197800929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45987.435197800929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45987.435197800929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45987.435197800929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45987.435197800929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45987.435197800929</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