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201" documentId="120_S{2AC9BD13-BADA-5192-A53E-5A8FF88502F6}" xr6:coauthVersionLast="47" xr6:coauthVersionMax="47" xr10:uidLastSave="{578800F0-C81A-48D1-A1AF-6449D90919DE}"/>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I2" i="9"/>
  <c r="I3" i="9"/>
  <c r="I4" i="9"/>
  <c r="I5" i="9"/>
  <c r="I6" i="9"/>
  <c r="I7" i="9"/>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5" i="3"/>
  <c r="L6" i="9"/>
  <c r="L7" i="9"/>
  <c r="J6" i="9"/>
  <c r="J7" i="9"/>
  <c r="L2" i="9"/>
  <c r="L3" i="9"/>
  <c r="L4" i="9"/>
  <c r="L5" i="9"/>
  <c r="J2" i="9"/>
  <c r="J3" i="9"/>
  <c r="J4" i="9"/>
  <c r="J5" i="9"/>
  <c r="G8" i="9"/>
  <c r="G9" i="9"/>
  <c r="I10" i="9"/>
  <c r="B13"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J6" i="5"/>
  <c r="J7" i="5"/>
  <c r="J8" i="5"/>
  <c r="J9" i="5"/>
  <c r="J10" i="5"/>
  <c r="J11" i="5"/>
  <c r="J12" i="5"/>
  <c r="J13" i="5"/>
  <c r="J14" i="5"/>
  <c r="J15" i="5"/>
  <c r="J16" i="5"/>
  <c r="J17" i="5"/>
  <c r="J18" i="5"/>
  <c r="J19" i="5"/>
  <c r="J20" i="5"/>
  <c r="I6" i="5"/>
  <c r="I7" i="5"/>
  <c r="I8" i="5"/>
  <c r="I9" i="5"/>
  <c r="I10" i="5"/>
  <c r="I11" i="5"/>
  <c r="I12" i="5"/>
  <c r="I13" i="5"/>
  <c r="I14" i="5"/>
  <c r="I15" i="5"/>
  <c r="I16" i="5"/>
  <c r="I17" i="5"/>
  <c r="I18" i="5"/>
  <c r="I19" i="5"/>
  <c r="I20" i="5"/>
  <c r="B6" i="5"/>
  <c r="B7" i="5"/>
  <c r="B8" i="5"/>
  <c r="B9" i="5"/>
  <c r="B10" i="5"/>
  <c r="B11" i="5"/>
  <c r="B12" i="5"/>
  <c r="B13" i="5"/>
  <c r="B14" i="5"/>
  <c r="B15" i="5"/>
  <c r="B16" i="5"/>
  <c r="B17" i="5"/>
  <c r="B18" i="5"/>
  <c r="B19" i="5"/>
  <c r="B20" i="5"/>
  <c r="G6" i="5"/>
  <c r="G7" i="5"/>
  <c r="G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<sst xmlns="http://schemas.openxmlformats.org/spreadsheetml/2006/main" count="180276" uniqueCount="39122">
  <si>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</si>
  <si>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</si>
  <si>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</si>
  <si>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</si>
  <si>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</si>
  <si>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</si>
  <si>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</si>
  <si>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</si>
  <si>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</si>
  <si>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</si>
  <si>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</si>
  <si>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</si>
  <si>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</si>
  <si>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</si>
  <si>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</si>
  <si>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</si>
  <si>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</si>
  <si>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</si>
  <si>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</si>
  <si>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</si>
  <si>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</si>
  <si>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</si>
  <si>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</si>
  <si>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</si>
  <si>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</si>
  <si>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</si>
  <si>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</si>
  <si>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</si>
  <si>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</si>
  <si>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</si>
  <si>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</si>
  <si>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</si>
  <si>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</si>
  <si>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</si>
  <si>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</si>
  <si>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</si>
  <si>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</si>
  <si>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</si>
  <si>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</si>
  <si>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</si>
  <si>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</si>
  <si>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</si>
  <si>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</si>
  <si>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</si>
  <si>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</si>
  <si>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</si>
  <si>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</si>
  <si>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</si>
  <si>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</si>
  <si>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</si>
  <si>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</si>
  <si>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</si>
  <si>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</si>
  <si>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</si>
  <si>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</si>
  <si>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</si>
  <si>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</si>
  <si>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</si>
  <si>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</si>
  <si>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</si>
  <si>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</si>
  <si>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</si>
  <si>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</si>
  <si>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</si>
  <si>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</si>
  <si>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</si>
  <si>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</si>
  <si>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</si>
  <si>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</si>
  <si>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</si>
  <si>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</si>
  <si>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</si>
  <si>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</si>
  <si>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</si>
  <si>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</si>
  <si>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</si>
  <si>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</si>
  <si>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</si>
  <si>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</si>
  <si>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</si>
  <si>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</si>
  <si>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</si>
  <si>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</si>
  <si>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</si>
  <si>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</si>
  <si>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</si>
  <si>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</si>
  <si>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</si>
  <si>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</si>
  <si>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</si>
  <si>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</si>
  <si>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</si>
  <si>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</si>
  <si>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</si>
  <si>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</si>
  <si>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</si>
  <si>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</si>
  <si>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</si>
  <si>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</si>
  <si>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</si>
  <si>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</si>
  <si>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</si>
  <si>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</si>
  <si>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</si>
  <si>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</si>
  <si>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</si>
  <si>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</si>
  <si>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</si>
  <si>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</si>
  <si>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</si>
  <si>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</si>
  <si>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</si>
  <si>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</si>
  <si>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</si>
  <si>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</si>
  <si>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</si>
  <si>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</si>
  <si>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</si>
  <si>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</si>
  <si>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</si>
  <si>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</si>
  <si>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</si>
  <si>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</si>
  <si>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</si>
  <si>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</si>
  <si>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</si>
  <si>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</si>
  <si>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</si>
  <si>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</si>
  <si>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</si>
  <si>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</si>
  <si>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</si>
  <si>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</si>
  <si>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</si>
  <si>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</si>
  <si>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</si>
  <si>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</si>
  <si>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</si>
  <si>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</si>
  <si>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</si>
  <si>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</si>
  <si>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</si>
  <si>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</si>
  <si>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</si>
  <si>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</si>
  <si>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</si>
  <si>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</si>
  <si>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</si>
  <si>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</si>
  <si>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</si>
  <si>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</si>
  <si>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</si>
  <si>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</si>
  <si>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</si>
  <si>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</si>
  <si>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</si>
  <si>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</si>
  <si>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</si>
  <si>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</si>
  <si>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</si>
  <si>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</si>
  <si>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</si>
  <si>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</si>
  <si>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</si>
  <si>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</si>
  <si>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</si>
  <si>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</si>
  <si>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</si>
  <si>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</si>
  <si>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</si>
  <si>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</si>
  <si>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</si>
  <si>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</si>
  <si>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</si>
  <si>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</si>
  <si>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</si>
  <si>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</si>
  <si>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</si>
  <si>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</si>
  <si>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</si>
  <si>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</si>
  <si>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</si>
  <si>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</si>
  <si>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</si>
  <si>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</si>
  <si>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</si>
  <si>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</si>
  <si>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</si>
  <si>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</si>
  <si>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</si>
  <si>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</si>
  <si>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</si>
  <si>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</si>
  <si>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</si>
  <si>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</si>
  <si>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</si>
  <si>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</si>
  <si>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</si>
  <si>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</si>
  <si>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</si>
  <si>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</si>
  <si>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</si>
  <si>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</si>
  <si>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</si>
  <si>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</si>
  <si>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</si>
  <si>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</si>
  <si>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</si>
  <si>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</si>
  <si>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</si>
  <si>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</si>
  <si>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</si>
  <si>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</si>
  <si>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</si>
  <si>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</si>
  <si>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</si>
  <si>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</si>
  <si>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</si>
  <si>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</si>
  <si>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</si>
  <si>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</si>
  <si>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</si>
  <si>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</si>
  <si>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</si>
  <si>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</si>
  <si>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</si>
  <si>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</si>
  <si>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</si>
  <si>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</si>
  <si>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</si>
  <si>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</si>
  <si>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</si>
  <si>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</si>
  <si>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</si>
  <si>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</si>
  <si>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</si>
  <si>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</si>
  <si>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</si>
  <si>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</si>
  <si>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</si>
  <si>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</si>
  <si>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</si>
  <si>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</si>
  <si>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</si>
  <si>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</si>
  <si>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</si>
  <si>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</si>
  <si>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</si>
  <si>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</si>
  <si>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</si>
  <si>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</si>
  <si>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</si>
  <si>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</si>
  <si>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</si>
  <si>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</si>
  <si>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</si>
  <si>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</si>
  <si>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</si>
  <si>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</si>
  <si>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</si>
  <si>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</si>
  <si>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</si>
  <si>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</si>
  <si>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</si>
  <si>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</si>
  <si>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</si>
  <si>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</si>
  <si>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</si>
  <si>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</si>
  <si>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</si>
  <si>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</si>
  <si>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</si>
  <si>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</si>
  <si>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</si>
  <si>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</si>
  <si>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</si>
  <si>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</si>
  <si>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</si>
  <si>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</si>
  <si>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</si>
  <si>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</si>
  <si>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</si>
  <si>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</si>
  <si>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</si>
  <si>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</si>
  <si>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</si>
  <si>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</si>
  <si>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</si>
  <si>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</si>
  <si>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</si>
  <si>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</si>
  <si>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</si>
  <si>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</si>
  <si>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</si>
  <si>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</si>
  <si>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</si>
  <si>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</si>
  <si>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</si>
  <si>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</si>
  <si>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</si>
  <si>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</si>
  <si>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</si>
  <si>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</si>
  <si>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</si>
  <si>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</si>
  <si>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</si>
  <si>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</si>
  <si>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</si>
  <si>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</si>
  <si>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</si>
  <si>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</si>
  <si>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</si>
  <si>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</si>
  <si>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</si>
  <si>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</si>
  <si>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</si>
  <si>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</si>
  <si>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</si>
  <si>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</si>
  <si>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</si>
  <si>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</si>
  <si>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</si>
  <si>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</si>
  <si>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</si>
  <si>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</si>
  <si>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</si>
  <si>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</si>
  <si>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</si>
  <si>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</si>
  <si>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</si>
  <si>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</si>
  <si>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</si>
  <si>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</si>
  <si>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</si>
  <si>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</si>
  <si>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</si>
  <si>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</si>
  <si>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</si>
  <si>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</si>
  <si>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</si>
  <si>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</si>
  <si>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</si>
  <si>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</si>
  <si>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</si>
  <si>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</si>
  <si>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</si>
  <si>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</si>
  <si>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</si>
  <si>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</si>
  <si>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</si>
  <si>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</si>
  <si>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</si>
  <si>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</si>
  <si>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</si>
  <si>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</si>
  <si>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</si>
  <si>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</si>
  <si>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</si>
  <si>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</si>
  <si>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</si>
  <si>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</si>
  <si>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</si>
  <si>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</si>
  <si>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</si>
  <si>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</si>
  <si>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</si>
  <si>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</si>
  <si>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</si>
  <si>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</si>
  <si>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</si>
  <si>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</si>
  <si>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</si>
  <si>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</si>
  <si>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</si>
  <si>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</si>
  <si>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</si>
  <si>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</si>
  <si>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</si>
  <si>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</si>
  <si>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</si>
  <si>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</si>
  <si>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</si>
  <si>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</si>
  <si>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</si>
  <si>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</si>
  <si>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</si>
  <si>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</si>
  <si>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</si>
  <si>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</si>
  <si>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</si>
  <si>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</si>
  <si>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</si>
  <si>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</si>
  <si>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</si>
  <si>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</si>
  <si>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</si>
  <si>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</si>
  <si>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</si>
  <si>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</si>
  <si>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</si>
  <si>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</si>
  <si>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</si>
  <si>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</si>
  <si>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</si>
  <si>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</si>
  <si>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</si>
  <si>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</si>
  <si>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</si>
  <si>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</si>
  <si>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</si>
  <si>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</si>
  <si>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</si>
  <si>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</si>
  <si>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</si>
  <si>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</si>
  <si>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</si>
  <si>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</si>
  <si>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</si>
  <si>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</si>
  <si>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</si>
  <si>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</si>
  <si>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</si>
  <si>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</si>
  <si>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</si>
  <si>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</si>
  <si>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</si>
  <si>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</si>
  <si>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</si>
  <si>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</si>
  <si>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</si>
  <si>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</si>
  <si>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</si>
  <si>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</si>
  <si>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</si>
  <si>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</si>
  <si>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</si>
  <si>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</si>
  <si>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</si>
  <si>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</si>
  <si>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</si>
  <si>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</si>
  <si>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</si>
  <si>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</si>
  <si>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</si>
  <si>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</si>
  <si>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</si>
  <si>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</si>
  <si>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</si>
  <si>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</si>
  <si>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</si>
  <si>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</si>
  <si>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</si>
  <si>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</si>
  <si>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</si>
  <si>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</si>
  <si>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</si>
  <si>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</si>
  <si>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</si>
  <si>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</si>
  <si>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</si>
  <si>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</si>
  <si>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</si>
  <si>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</si>
  <si>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</si>
  <si>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</si>
  <si>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</si>
  <si>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</si>
  <si>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</si>
  <si>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</si>
  <si>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</si>
  <si>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</si>
  <si>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</si>
  <si>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</si>
  <si>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</si>
  <si>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</si>
  <si>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</si>
  <si>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</si>
  <si>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</si>
  <si>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</si>
  <si>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</si>
  <si>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</si>
  <si>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</si>
  <si>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</si>
  <si>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</si>
  <si>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</si>
  <si>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</si>
  <si>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</si>
  <si>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</si>
  <si>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</si>
  <si>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</si>
  <si>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</si>
  <si>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</si>
  <si>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</si>
  <si>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</si>
  <si>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</si>
  <si>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</si>
  <si>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</si>
  <si>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</si>
  <si>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</si>
  <si>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</si>
  <si>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</si>
  <si>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</si>
  <si>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</si>
  <si>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</si>
  <si>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</si>
  <si>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</si>
  <si>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</si>
  <si>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</si>
  <si>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</si>
  <si>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</si>
  <si>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</si>
  <si>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</si>
  <si>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</si>
  <si>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</si>
  <si>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</si>
  <si>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</si>
  <si>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</si>
  <si>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</si>
  <si>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</si>
  <si>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</si>
  <si>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</si>
  <si>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</si>
  <si>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</si>
  <si>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</si>
  <si>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</si>
  <si>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</si>
  <si>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</si>
  <si>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</si>
  <si>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</si>
  <si>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</si>
  <si>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</si>
  <si>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</si>
  <si>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</si>
  <si>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</si>
  <si>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</si>
  <si>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</si>
  <si>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</si>
  <si>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</si>
  <si>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</si>
  <si>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</si>
  <si>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</si>
  <si>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</si>
  <si>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</si>
  <si>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</si>
  <si>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</si>
  <si>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</si>
  <si>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</si>
  <si>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</si>
  <si>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</si>
  <si>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</si>
  <si>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</si>
  <si>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</si>
  <si>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</si>
  <si>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</si>
  <si>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</si>
  <si>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</si>
  <si>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</si>
  <si>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</si>
  <si>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</si>
  <si>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</si>
  <si>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</si>
  <si>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</si>
  <si>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</si>
  <si>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</si>
  <si>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</si>
  <si>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</si>
  <si>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</si>
  <si>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</si>
  <si>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</si>
  <si>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</si>
  <si>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</si>
  <si>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</si>
  <si>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</si>
  <si>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</si>
  <si>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</si>
  <si>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</si>
  <si>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</si>
  <si>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</si>
  <si>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</si>
  <si>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</si>
  <si>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</si>
  <si>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</si>
  <si>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</si>
  <si>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</si>
  <si>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</si>
  <si>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</si>
  <si>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</si>
  <si>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</si>
  <si>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</si>
  <si>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</si>
  <si>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</si>
  <si>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</si>
  <si>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</si>
  <si>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</si>
  <si>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</si>
  <si>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</si>
  <si>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</si>
  <si>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</si>
  <si>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</si>
  <si>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</si>
  <si>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</si>
  <si>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</si>
  <si>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</si>
  <si>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</si>
  <si>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</si>
  <si>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</si>
  <si>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</si>
  <si>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</si>
  <si>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</si>
  <si>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</si>
  <si>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</si>
  <si>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</si>
  <si>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</si>
  <si>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</si>
  <si>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</si>
  <si>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</si>
  <si>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</si>
  <si>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</si>
  <si>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</si>
  <si>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</si>
  <si>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</si>
  <si>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</si>
  <si>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</si>
  <si>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</si>
  <si>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</si>
  <si>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</si>
  <si>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</si>
  <si>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</si>
  <si>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</si>
  <si>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</si>
  <si>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</si>
  <si>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</si>
  <si>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</si>
  <si>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</si>
  <si>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</si>
  <si>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</si>
  <si>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</si>
  <si>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</si>
  <si>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</si>
  <si>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</si>
  <si>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</si>
  <si>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</si>
  <si>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</si>
  <si>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</si>
  <si>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</si>
  <si>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</si>
  <si>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</si>
  <si>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</si>
  <si>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</si>
  <si>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</si>
  <si>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</si>
  <si>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</si>
  <si>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</si>
  <si>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</si>
  <si>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</si>
  <si>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</si>
  <si>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</si>
  <si>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</si>
  <si>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</si>
  <si>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</si>
  <si>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</si>
  <si>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</si>
  <si>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</si>
  <si>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</si>
  <si>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</si>
  <si>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</si>
  <si>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</si>
  <si>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</si>
  <si>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</si>
  <si>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</si>
  <si>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</si>
  <si>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</si>
  <si>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</si>
  <si>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</si>
  <si>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</si>
  <si>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</si>
  <si>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</si>
  <si>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</si>
  <si>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</si>
  <si>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</si>
  <si>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</si>
  <si>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</si>
  <si>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</si>
  <si>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</si>
  <si>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</si>
  <si>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</si>
  <si>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</si>
  <si>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</si>
  <si>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</si>
  <si>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</si>
  <si>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</si>
  <si>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</si>
  <si>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</si>
  <si>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</si>
  <si>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</si>
  <si>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</si>
  <si>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</si>
  <si>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</si>
  <si>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</si>
  <si>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</si>
  <si>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</si>
  <si>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</si>
  <si>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</si>
  <si>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</si>
  <si>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</si>
  <si>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</si>
  <si>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</si>
  <si>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</si>
  <si>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</si>
  <si>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</si>
  <si>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</si>
  <si>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</si>
  <si>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</si>
  <si>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</si>
  <si>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</si>
  <si>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</si>
  <si>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</si>
  <si>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</si>
  <si>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</si>
  <si>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</si>
  <si>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</si>
  <si>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</si>
  <si>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</si>
  <si>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</si>
  <si>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</si>
  <si>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</si>
  <si>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</si>
  <si>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</si>
  <si>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</si>
  <si>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</si>
  <si>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</si>
  <si>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</si>
  <si>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</si>
  <si>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</si>
  <si>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</si>
  <si>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</si>
  <si>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</si>
  <si>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</si>
  <si>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</si>
  <si>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</si>
  <si>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</si>
  <si>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</si>
  <si>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</si>
  <si>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</si>
  <si>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</si>
  <si>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</si>
  <si>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</si>
  <si>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</si>
  <si>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</si>
  <si>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</si>
  <si>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</si>
  <si>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</si>
  <si>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</si>
  <si>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</si>
  <si>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</si>
  <si>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</si>
  <si>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</si>
  <si>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</si>
  <si>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</si>
  <si>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</si>
  <si>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</si>
  <si>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</si>
  <si>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</si>
  <si>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</si>
  <si>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</si>
  <si>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</si>
  <si>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</si>
  <si>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</si>
  <si>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</si>
  <si>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</si>
  <si>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</si>
  <si>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</si>
  <si>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</si>
  <si>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</si>
  <si>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</si>
  <si>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</si>
  <si>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</si>
  <si>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</si>
  <si>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</si>
  <si>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</si>
  <si>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</si>
  <si>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</si>
  <si>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</si>
  <si>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</si>
  <si>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</si>
  <si>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</si>
  <si>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</si>
  <si>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</si>
  <si>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</si>
  <si>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</si>
  <si>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</si>
  <si>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</si>
  <si>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</si>
  <si>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</si>
  <si>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</si>
  <si>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</si>
  <si>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</si>
  <si>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</si>
  <si>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</si>
  <si>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</si>
  <si>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</si>
  <si>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</si>
  <si>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</si>
  <si>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</si>
  <si>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</si>
  <si>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</si>
  <si>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</si>
  <si>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</si>
  <si>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</si>
  <si>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</si>
  <si>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</si>
  <si>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</si>
  <si>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</si>
  <si>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</si>
  <si>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</si>
  <si>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</si>
  <si>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</si>
  <si>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</si>
  <si>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</si>
  <si>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</si>
  <si>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</si>
  <si>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</si>
  <si>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</si>
  <si>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</si>
  <si>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</si>
  <si>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</si>
  <si>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</si>
  <si>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</si>
  <si>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</si>
  <si>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</si>
  <si>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</si>
  <si>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</si>
  <si>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</si>
  <si>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</si>
  <si>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</si>
  <si>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</si>
  <si>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</si>
  <si>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</si>
  <si>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</si>
  <si>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</si>
  <si>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</si>
  <si>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</si>
  <si>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</si>
  <si>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</si>
  <si>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</si>
  <si>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</si>
  <si>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</si>
  <si>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</si>
  <si>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</si>
  <si>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</si>
  <si>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</si>
  <si>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</si>
  <si>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</si>
  <si>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</si>
  <si>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</si>
  <si>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</si>
  <si>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</si>
  <si>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</si>
  <si>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</si>
  <si>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</si>
  <si>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</si>
  <si>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</si>
  <si>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</si>
  <si>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</si>
  <si>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</si>
  <si>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</si>
  <si>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</si>
  <si>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</si>
  <si>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</si>
  <si>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</si>
  <si>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</si>
  <si>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</si>
  <si>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</si>
  <si>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</si>
  <si>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</si>
  <si>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</si>
  <si>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</si>
  <si>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</si>
  <si>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</si>
  <si>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</si>
  <si>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</si>
  <si>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</si>
  <si>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</si>
  <si>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</si>
  <si>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</si>
  <si>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</si>
  <si>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</si>
  <si>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</si>
  <si>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</si>
  <si>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</si>
  <si>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</si>
  <si>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</si>
  <si>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</si>
  <si>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</si>
  <si>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</si>
  <si>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</si>
  <si>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</si>
  <si>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</si>
  <si>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</si>
  <si>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</si>
  <si>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</si>
  <si>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</si>
  <si>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</si>
  <si>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</si>
  <si>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</si>
  <si>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</si>
  <si>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</si>
  <si>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</si>
  <si>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</si>
  <si>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</si>
  <si>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</si>
  <si>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</si>
  <si>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</si>
  <si>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</si>
  <si>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</si>
  <si>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</si>
  <si>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</si>
  <si>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</si>
  <si>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</si>
  <si>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</si>
  <si>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</si>
  <si>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</si>
  <si>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</si>
  <si>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</si>
  <si>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</si>
  <si>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</si>
  <si>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</si>
  <si>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</si>
  <si>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</si>
  <si>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</si>
  <si>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</si>
  <si>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</si>
  <si>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</si>
  <si>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</si>
  <si>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</si>
  <si>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</si>
  <si>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</si>
  <si>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</si>
  <si>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</si>
  <si>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</si>
  <si>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</si>
  <si>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</si>
  <si>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</si>
  <si>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</si>
  <si>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</si>
  <si>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</si>
  <si>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</si>
  <si>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</si>
  <si>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</si>
  <si>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</si>
  <si>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</si>
  <si>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</si>
  <si>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</si>
  <si>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</si>
  <si>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</si>
  <si>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</si>
  <si>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</si>
  <si>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</si>
  <si>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</si>
  <si>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</si>
  <si>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</si>
  <si>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</si>
  <si>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</si>
  <si>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</si>
  <si>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</si>
  <si>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</si>
  <si>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</si>
  <si>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</si>
  <si>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</si>
  <si>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</si>
  <si>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</si>
  <si>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</si>
  <si>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</si>
  <si>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</si>
  <si>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</si>
  <si>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</si>
  <si>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</si>
  <si>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</si>
  <si>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</si>
  <si>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</si>
  <si>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</si>
  <si>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</si>
  <si>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</si>
  <si>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</si>
  <si>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</si>
  <si>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</si>
  <si>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</si>
  <si>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</si>
  <si>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</si>
  <si>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</si>
  <si>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</si>
  <si>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</si>
  <si>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</si>
  <si>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</si>
  <si>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</si>
  <si>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</si>
  <si>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</si>
  <si>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</si>
  <si>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</si>
  <si>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</si>
  <si>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</si>
  <si>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</si>
  <si>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</si>
  <si>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</si>
  <si>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</si>
  <si>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</si>
  <si>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</si>
  <si>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</si>
  <si>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</si>
  <si>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</si>
  <si>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</si>
  <si>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</si>
  <si>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</si>
  <si>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</si>
  <si>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</si>
  <si>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</si>
  <si>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</si>
  <si>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</si>
  <si>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</si>
  <si>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</si>
  <si>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</si>
  <si>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</si>
  <si>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</si>
  <si>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</si>
  <si>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</si>
  <si>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</si>
  <si>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</si>
  <si>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</si>
  <si>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</si>
  <si>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</si>
  <si>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</si>
  <si>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</si>
  <si>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</si>
  <si>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</si>
  <si>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</si>
  <si>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</si>
  <si>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</si>
  <si>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</si>
  <si>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</si>
  <si>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</si>
  <si>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</si>
  <si>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</si>
  <si>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</si>
  <si>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</si>
  <si>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</si>
  <si>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</si>
  <si>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</si>
  <si>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</si>
  <si>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</si>
  <si>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</si>
  <si>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</si>
  <si>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</si>
  <si>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</si>
  <si>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</si>
  <si>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</si>
  <si>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</si>
  <si>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</si>
  <si>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</si>
  <si>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</si>
  <si>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</si>
  <si>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</si>
  <si>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</si>
  <si>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</si>
  <si>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</si>
  <si>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</si>
  <si>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</si>
  <si>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</si>
  <si>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</si>
  <si>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</si>
  <si>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</si>
  <si>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</si>
  <si>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</si>
  <si>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</si>
  <si>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</si>
  <si>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</si>
  <si>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</si>
  <si>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</si>
  <si>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</si>
  <si>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</si>
  <si>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</si>
  <si>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</si>
  <si>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</si>
  <si>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</si>
  <si>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</si>
  <si>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</si>
  <si>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</si>
  <si>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</si>
  <si>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</si>
  <si>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</si>
  <si>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</si>
  <si>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</si>
  <si>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</si>
  <si>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</si>
  <si>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</si>
  <si>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</si>
  <si>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</si>
  <si>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</si>
  <si>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</si>
  <si>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</si>
  <si>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</si>
  <si>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</si>
  <si>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</si>
  <si>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</si>
  <si>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</si>
  <si>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</si>
  <si>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</si>
  <si>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</si>
  <si>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</si>
  <si>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</si>
  <si>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</si>
  <si>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</si>
  <si>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</si>
  <si>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</si>
  <si>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</si>
  <si>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</si>
  <si>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</si>
  <si>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</si>
  <si>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</si>
  <si>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</si>
  <si>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</si>
  <si>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</si>
  <si>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</si>
  <si>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</si>
  <si>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</si>
  <si>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</si>
  <si>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</si>
  <si>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</si>
  <si>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</si>
  <si>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</si>
  <si>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</si>
  <si>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</si>
  <si>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</si>
  <si>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</si>
  <si>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</si>
  <si>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</si>
  <si>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</si>
  <si>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</si>
  <si>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</si>
  <si>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</si>
  <si>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</si>
  <si>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</si>
  <si>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</si>
  <si>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</si>
  <si>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</si>
  <si>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</si>
  <si>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</si>
  <si>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</si>
  <si>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</si>
  <si>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</si>
  <si>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</si>
  <si>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</si>
  <si>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</si>
  <si>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</si>
  <si>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</si>
  <si>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</si>
  <si>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</si>
  <si>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</si>
  <si>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</si>
  <si>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</si>
  <si>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</si>
  <si>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</si>
  <si>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</si>
  <si>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</si>
  <si>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</si>
  <si>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</si>
  <si>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</si>
  <si>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</si>
  <si>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</si>
  <si>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</si>
  <si>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</si>
  <si>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</si>
  <si>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</si>
  <si>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</si>
  <si>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</si>
  <si>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</si>
  <si>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</si>
  <si>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</si>
  <si>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</si>
  <si>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</si>
  <si>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</si>
  <si>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</si>
  <si>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</si>
  <si>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</si>
  <si>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</si>
  <si>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</si>
  <si>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</si>
  <si>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</si>
  <si>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</si>
  <si>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</si>
  <si>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</si>
  <si>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</si>
  <si>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</si>
  <si>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</si>
  <si>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</si>
  <si>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</si>
  <si>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</si>
  <si>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</si>
  <si>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</si>
  <si>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</si>
  <si>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</si>
  <si>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</si>
  <si>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</si>
  <si>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</si>
  <si>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</si>
  <si>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</si>
  <si>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</si>
  <si>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</si>
  <si>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</si>
  <si>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</si>
  <si>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</si>
  <si>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</si>
  <si>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</si>
  <si>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</si>
  <si>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</si>
  <si>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</si>
  <si>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</si>
  <si>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</si>
  <si>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</si>
  <si>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</si>
  <si>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</si>
  <si>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</si>
  <si>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</si>
  <si>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</si>
  <si>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</si>
  <si>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</si>
  <si>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</si>
  <si>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</si>
  <si>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</si>
  <si>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</si>
  <si>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</si>
  <si>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</si>
  <si>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</si>
  <si>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</si>
  <si>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</si>
  <si>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</si>
  <si>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</si>
  <si>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</si>
  <si>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</si>
  <si>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</si>
  <si>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</si>
  <si>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</si>
  <si>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</si>
  <si>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</si>
  <si>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</si>
  <si>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</si>
  <si>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</si>
  <si>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</si>
  <si>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</si>
  <si>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</si>
  <si>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</si>
  <si>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</si>
  <si>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</si>
  <si>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</si>
  <si>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</si>
  <si>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</si>
  <si>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</si>
  <si>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</si>
  <si>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</si>
  <si>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</si>
  <si>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</si>
  <si>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</si>
  <si>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</si>
  <si>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</si>
  <si>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</si>
  <si>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</si>
  <si>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</si>
  <si>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</si>
  <si>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</si>
  <si>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</si>
  <si>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</si>
  <si>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</si>
  <si>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</si>
  <si>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</si>
  <si>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</si>
  <si>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</si>
  <si>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</si>
  <si>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</si>
  <si>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</si>
  <si>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</si>
  <si>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</si>
  <si>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</si>
  <si>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</si>
  <si>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</si>
  <si>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</si>
  <si>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</si>
  <si>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</si>
  <si>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</si>
  <si>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</si>
  <si>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</si>
  <si>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</si>
  <si>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</si>
  <si>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</si>
  <si>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</si>
  <si>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</si>
  <si>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</si>
  <si>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</si>
  <si>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</si>
  <si>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</si>
  <si>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</si>
  <si>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</si>
  <si>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</si>
  <si>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</si>
  <si>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</si>
  <si>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</si>
  <si>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</si>
  <si>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</si>
  <si>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</si>
  <si>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</si>
  <si>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</si>
  <si>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</si>
  <si>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</si>
  <si>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</si>
  <si>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</si>
  <si>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</si>
  <si>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</si>
  <si>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</si>
  <si>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</si>
  <si>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</si>
  <si>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</si>
  <si>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</si>
  <si>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</si>
  <si>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</si>
  <si>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</si>
  <si>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</si>
  <si>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</si>
  <si>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</si>
  <si>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</si>
  <si>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</si>
  <si>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</si>
  <si>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</si>
  <si>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</si>
  <si>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</si>
  <si>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</si>
  <si>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</si>
  <si>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</si>
  <si>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</si>
  <si>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</si>
  <si>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</si>
  <si>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</si>
  <si>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</si>
  <si>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</si>
  <si>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</si>
  <si>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</si>
  <si>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</si>
  <si>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</si>
  <si>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</si>
  <si>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</si>
  <si>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</si>
  <si>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</si>
  <si>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</si>
  <si>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</si>
  <si>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</si>
  <si>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</si>
  <si>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</si>
  <si>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</si>
  <si>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</si>
  <si>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</si>
  <si>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</si>
  <si>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</si>
  <si>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</si>
  <si>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</si>
  <si>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</si>
  <si>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</si>
  <si>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</si>
  <si>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</si>
  <si>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</si>
  <si>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</si>
  <si>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</si>
  <si>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</si>
  <si>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</si>
  <si>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</si>
  <si>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</si>
  <si>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</si>
  <si>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</si>
  <si>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</si>
  <si>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</si>
  <si>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</si>
  <si>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</si>
  <si>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</si>
  <si>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</si>
  <si>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</si>
  <si>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</si>
  <si>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</si>
  <si>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</si>
  <si>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</si>
  <si>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</si>
  <si>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</si>
  <si>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</si>
  <si>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</si>
  <si>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</si>
  <si>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</si>
  <si>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</si>
  <si>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</si>
  <si>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</si>
  <si>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</si>
  <si>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</si>
  <si>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</si>
  <si>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</si>
  <si>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</si>
  <si>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</si>
  <si>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</si>
  <si>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</si>
  <si>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</si>
  <si>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</si>
  <si>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</si>
  <si>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</si>
  <si>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</si>
  <si>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</si>
  <si>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</si>
  <si>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</si>
  <si>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</si>
  <si>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</si>
  <si>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</si>
  <si>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</si>
  <si>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</si>
  <si>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</si>
  <si>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</si>
  <si>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</si>
  <si>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</si>
  <si>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</si>
  <si>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</si>
  <si>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</si>
  <si>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</si>
  <si>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</si>
  <si>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</si>
  <si>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</si>
  <si>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</si>
  <si>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</si>
  <si>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</si>
  <si>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</si>
  <si>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</si>
  <si>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</si>
  <si>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</si>
  <si>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</si>
  <si>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</si>
  <si>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</si>
  <si>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</si>
  <si>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</si>
  <si>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</si>
  <si>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</si>
  <si>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</si>
  <si>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</si>
  <si>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</si>
  <si>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</si>
  <si>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</si>
  <si>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</si>
  <si>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</si>
  <si>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</si>
  <si>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</si>
  <si>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</si>
  <si>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</si>
  <si>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</si>
  <si>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</si>
  <si>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</si>
  <si>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</si>
  <si>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</si>
  <si>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</si>
  <si>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</si>
  <si>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</si>
  <si>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</si>
  <si>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</si>
  <si>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</si>
  <si>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</si>
  <si>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</si>
  <si>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</si>
  <si>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</si>
  <si>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</si>
  <si>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</si>
  <si>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</si>
  <si>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</si>
  <si>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</si>
  <si>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</si>
  <si>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</si>
  <si>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</si>
  <si>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</si>
  <si>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</si>
  <si>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</si>
  <si>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</si>
  <si>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</si>
  <si>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</si>
  <si>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</si>
  <si>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</si>
  <si>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</si>
  <si>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</si>
  <si>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</si>
  <si>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</si>
  <si>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</si>
  <si>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</si>
  <si>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</si>
  <si>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</si>
  <si>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</si>
  <si>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</si>
  <si>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</si>
  <si>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</si>
  <si>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</si>
  <si>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</si>
  <si>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</si>
  <si>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</si>
  <si>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</si>
  <si>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</si>
  <si>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</si>
  <si>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</si>
  <si>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</si>
  <si>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</si>
  <si>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</si>
  <si>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</si>
  <si>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</si>
  <si>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</si>
  <si>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</si>
  <si>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</si>
  <si>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</si>
  <si>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</si>
  <si>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</si>
  <si>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</si>
  <si>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</si>
  <si>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</si>
  <si>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</si>
  <si>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</si>
  <si>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</si>
  <si>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</si>
  <si>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</si>
  <si>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</si>
  <si>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</si>
  <si>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</si>
  <si>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</si>
  <si>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</si>
  <si>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</si>
  <si>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</si>
  <si>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</si>
  <si>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</si>
  <si>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</si>
  <si>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</si>
  <si>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</si>
  <si>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</si>
  <si>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</si>
  <si>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</si>
  <si>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</si>
  <si>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</si>
  <si>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</si>
  <si>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</si>
  <si>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</si>
  <si>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</si>
  <si>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</si>
  <si>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</si>
  <si>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</si>
  <si>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</si>
  <si>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</si>
  <si>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</si>
  <si>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</si>
  <si>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</si>
  <si>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</si>
  <si>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</si>
  <si>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</si>
  <si>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</si>
  <si>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</si>
  <si>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</si>
  <si>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</si>
  <si>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</si>
  <si>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</si>
  <si>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</si>
  <si>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</si>
  <si>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</si>
  <si>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</si>
  <si>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</si>
  <si>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</si>
  <si>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</si>
  <si>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</si>
  <si>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</si>
  <si>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</si>
  <si>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</si>
  <si>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</si>
  <si>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</si>
  <si>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</si>
  <si>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</si>
  <si>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</si>
  <si>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</si>
  <si>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</si>
  <si>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</si>
  <si>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</si>
  <si>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</si>
  <si>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</si>
  <si>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</si>
  <si>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</si>
  <si>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</si>
  <si>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</si>
  <si>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</si>
  <si>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</si>
  <si>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</si>
  <si>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</si>
  <si>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</si>
  <si>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</si>
  <si>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</si>
  <si>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</si>
  <si>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</si>
  <si>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</si>
  <si>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</si>
  <si>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</si>
  <si>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</si>
  <si>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</si>
  <si>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</si>
  <si>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</si>
  <si>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</si>
  <si>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</si>
  <si>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</si>
  <si>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</si>
  <si>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</si>
  <si>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</si>
  <si>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</si>
  <si>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</si>
  <si>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</si>
  <si>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</si>
  <si>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</si>
  <si>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</si>
  <si>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</si>
  <si>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</si>
  <si>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</si>
  <si>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</si>
  <si>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</si>
  <si>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</si>
  <si>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</si>
  <si>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</si>
  <si>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</si>
  <si>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</si>
  <si>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</si>
  <si>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</si>
  <si>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</si>
  <si>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</si>
  <si>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</si>
  <si>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</si>
  <si>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</si>
  <si>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</si>
  <si>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</si>
  <si>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</si>
  <si>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</si>
  <si>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</si>
  <si>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</si>
  <si>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</si>
  <si>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</si>
  <si>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</si>
  <si>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</si>
  <si>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</si>
  <si>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</si>
  <si>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</si>
  <si>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</si>
  <si>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</si>
  <si>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</si>
  <si>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</si>
  <si>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</si>
  <si>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</si>
  <si>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</si>
  <si>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</si>
  <si>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</si>
  <si>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</si>
  <si>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</si>
  <si>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</si>
  <si>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</si>
  <si>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</si>
  <si>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</si>
  <si>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</si>
  <si>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</si>
  <si>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</si>
  <si>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</si>
  <si>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</si>
  <si>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</si>
  <si>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</si>
  <si>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</si>
  <si>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</si>
  <si>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</si>
  <si>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</si>
  <si>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</si>
  <si>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</si>
  <si>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</si>
  <si>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</si>
  <si>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</si>
  <si>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</si>
  <si>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</si>
  <si>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</si>
  <si>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</si>
  <si>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</si>
  <si>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</si>
  <si>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</si>
  <si>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</si>
  <si>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</si>
  <si>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</si>
  <si>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</si>
  <si>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</si>
  <si>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</si>
  <si>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</si>
  <si>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</si>
  <si>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</si>
  <si>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</si>
  <si>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</si>
  <si>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</si>
  <si>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</si>
  <si>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</si>
  <si>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</si>
  <si>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</si>
  <si>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</si>
  <si>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</si>
  <si>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</si>
  <si>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</si>
  <si>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</si>
  <si>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</si>
  <si>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</si>
  <si>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</si>
  <si>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</si>
  <si>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</si>
  <si>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</si>
  <si>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</si>
  <si>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</si>
  <si>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</si>
  <si>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</si>
  <si>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</si>
  <si>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</si>
  <si>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</si>
  <si>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</si>
  <si>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</si>
  <si>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</si>
  <si>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</si>
  <si>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</si>
  <si>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</si>
  <si>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</si>
  <si>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</si>
  <si>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</si>
  <si>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</si>
  <si>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</si>
  <si>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</si>
  <si>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</si>
  <si>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</si>
  <si>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</si>
  <si>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</si>
  <si>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</si>
  <si>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</si>
  <si>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</si>
  <si>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</si>
  <si>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</si>
  <si>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</si>
  <si>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</si>
  <si>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</si>
  <si>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</si>
  <si>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</si>
  <si>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</si>
  <si>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</si>
  <si>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</si>
  <si>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</si>
  <si>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</si>
  <si>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</si>
  <si>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</si>
  <si>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</si>
  <si>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</si>
  <si>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</si>
  <si>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</si>
  <si>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</si>
  <si>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</si>
  <si>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</si>
  <si>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</si>
  <si>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</si>
  <si>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</si>
  <si>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</si>
  <si>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</si>
  <si>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</si>
  <si>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</si>
  <si>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</si>
  <si>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</si>
  <si>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</si>
  <si>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</si>
  <si>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</si>
  <si>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</si>
  <si>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</si>
  <si>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</si>
  <si>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</si>
  <si>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</si>
  <si>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</si>
  <si>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</si>
  <si>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</si>
  <si>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</si>
  <si>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</si>
  <si>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</si>
  <si>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</si>
  <si>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</si>
  <si>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</si>
  <si>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</si>
  <si>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</si>
  <si>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</si>
  <si>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</si>
  <si>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</si>
  <si>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</si>
  <si>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</si>
  <si>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</si>
  <si>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</si>
  <si>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</si>
  <si>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</si>
  <si>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</si>
  <si>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</si>
  <si>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</si>
  <si>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</si>
  <si>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</si>
  <si>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</si>
  <si>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</si>
  <si>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</si>
  <si>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</si>
  <si>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</si>
  <si>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</si>
  <si>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</si>
  <si>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</si>
  <si>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</si>
  <si>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</si>
  <si>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</si>
  <si>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</si>
  <si>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</si>
  <si>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</si>
  <si>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</si>
  <si>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</si>
  <si>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</si>
  <si>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</si>
  <si>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</si>
  <si>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</si>
  <si>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</si>
  <si>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</si>
  <si>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</si>
  <si>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</si>
  <si>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</si>
  <si>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</si>
  <si>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</si>
  <si>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</si>
  <si>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</si>
  <si>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</si>
  <si>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</si>
  <si>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</si>
  <si>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</si>
  <si>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</si>
  <si>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</si>
  <si>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</si>
  <si>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</si>
  <si>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</si>
  <si>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</si>
  <si>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</si>
  <si>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</si>
  <si>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</si>
  <si>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</si>
  <si>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</si>
  <si>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</si>
  <si>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</si>
  <si>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</si>
  <si>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</si>
  <si>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</si>
  <si>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</si>
  <si>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</si>
  <si>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</si>
  <si>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</si>
  <si>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</si>
  <si>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</si>
  <si>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</si>
  <si>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</si>
  <si>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</si>
  <si>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</si>
  <si>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</si>
  <si>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</si>
  <si>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</si>
  <si>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</si>
  <si>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</si>
  <si>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</si>
  <si>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</si>
  <si>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</si>
  <si>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</si>
  <si>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</si>
  <si>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</si>
  <si>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</si>
  <si>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</si>
  <si>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</si>
  <si>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</si>
  <si>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</si>
  <si>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</si>
  <si>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</si>
  <si>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</si>
  <si>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</si>
  <si>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</si>
  <si>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</si>
  <si>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</si>
  <si>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</si>
  <si>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</si>
  <si>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</si>
  <si>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</si>
  <si>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</si>
  <si>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</si>
  <si>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</si>
  <si>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</si>
  <si>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</si>
  <si>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</si>
  <si>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</si>
  <si>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</si>
  <si>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</si>
  <si>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</si>
  <si>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</si>
  <si>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</si>
  <si>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</si>
  <si>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</si>
  <si>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</si>
  <si>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</si>
  <si>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</si>
  <si>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</si>
  <si>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</si>
  <si>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</si>
  <si>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</si>
  <si>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</si>
  <si>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</si>
  <si>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</si>
  <si>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</si>
  <si>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</si>
  <si>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</si>
  <si>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</si>
  <si>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</si>
  <si>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</si>
  <si>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</si>
  <si>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</si>
  <si>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</si>
  <si>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</si>
  <si>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</si>
  <si>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</si>
  <si>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</si>
  <si>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</si>
  <si>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</si>
  <si>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</si>
  <si>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</si>
  <si>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</si>
  <si>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</si>
  <si>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</si>
  <si>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</si>
  <si>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</si>
  <si>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</si>
  <si>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</si>
  <si>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</si>
  <si>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</si>
  <si>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</si>
  <si>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</si>
  <si>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</si>
  <si>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</si>
  <si>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</si>
  <si>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</si>
  <si>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</si>
  <si>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</si>
  <si>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</si>
  <si>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</si>
  <si>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</si>
  <si>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</si>
  <si>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</si>
  <si>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</si>
  <si>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</si>
  <si>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</si>
  <si>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</si>
  <si>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</si>
  <si>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</si>
  <si>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</si>
  <si>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</si>
  <si>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</si>
  <si>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</si>
  <si>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</si>
  <si>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</si>
  <si>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</si>
  <si>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</si>
  <si>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</si>
  <si>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</si>
  <si>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</si>
  <si>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</si>
  <si>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</si>
  <si>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</si>
  <si>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</si>
  <si>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</si>
  <si>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</si>
  <si>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</si>
  <si>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</si>
  <si>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</si>
  <si>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</si>
  <si>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</si>
  <si>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</si>
  <si>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</si>
  <si>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</si>
  <si>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</si>
  <si>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</si>
  <si>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</si>
  <si>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</si>
  <si>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</si>
  <si>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</si>
  <si>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</si>
  <si>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</si>
  <si>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</si>
  <si>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</si>
  <si>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</si>
  <si>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</si>
  <si>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</si>
  <si>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</si>
  <si>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</si>
  <si>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</si>
  <si>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</si>
  <si>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</si>
  <si>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</si>
  <si>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</si>
  <si>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</si>
  <si>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</si>
  <si>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</si>
  <si>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</si>
  <si>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</si>
  <si>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</si>
  <si>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</si>
  <si>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</si>
  <si>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</si>
  <si>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</si>
  <si>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</si>
  <si>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</si>
  <si>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</si>
  <si>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</si>
  <si>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</si>
  <si>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</si>
  <si>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</si>
  <si>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</si>
  <si>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</si>
  <si>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</si>
  <si>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</si>
  <si>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</si>
  <si>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</si>
  <si>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</si>
  <si>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</si>
  <si>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</si>
  <si>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</si>
  <si>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</si>
  <si>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</si>
  <si>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</si>
  <si>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</si>
  <si>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</si>
  <si>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</si>
  <si>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</si>
  <si>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</si>
  <si>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</si>
  <si>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</si>
  <si>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</si>
  <si>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</si>
  <si>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</si>
  <si>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</si>
  <si>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</si>
  <si>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</si>
  <si>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</si>
  <si>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</si>
  <si>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</si>
  <si>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</si>
  <si>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</si>
  <si>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</si>
  <si>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</si>
  <si>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</si>
  <si>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</si>
  <si>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</si>
  <si>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</si>
  <si>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</si>
  <si>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</si>
  <si>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</si>
  <si>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</si>
  <si>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</si>
  <si>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</si>
  <si>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</si>
  <si>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</si>
  <si>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</si>
  <si>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</si>
  <si>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</si>
  <si>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</si>
  <si>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</si>
  <si>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</si>
  <si>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</si>
  <si>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</si>
  <si>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</si>
  <si>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</si>
  <si>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</si>
  <si>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</si>
  <si>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</si>
  <si>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</si>
  <si>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</si>
  <si>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</si>
  <si>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</si>
  <si>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</si>
  <si>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</si>
  <si>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</si>
  <si>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</si>
  <si>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</si>
  <si>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</si>
  <si>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</si>
  <si>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</si>
  <si>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</si>
  <si>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</si>
  <si>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</si>
  <si>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</si>
  <si>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</si>
  <si>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</si>
  <si>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</si>
  <si>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</si>
  <si>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</si>
  <si>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</si>
  <si>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</si>
  <si>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</si>
  <si>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</si>
  <si>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</si>
  <si>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</si>
  <si>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</si>
  <si>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</si>
  <si>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</si>
  <si>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</si>
  <si>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</si>
  <si>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</si>
  <si>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</si>
  <si>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</si>
  <si>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</si>
  <si>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</si>
  <si>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</si>
  <si>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</si>
  <si>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</si>
  <si>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</si>
  <si>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</si>
  <si>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</si>
  <si>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</si>
  <si>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</si>
  <si>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</si>
  <si>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</si>
  <si>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</si>
  <si>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</si>
  <si>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</si>
  <si>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</si>
  <si>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</si>
  <si>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</si>
  <si>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</si>
  <si>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</si>
  <si>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</si>
  <si>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</si>
  <si>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</si>
  <si>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</si>
  <si>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</si>
  <si>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</si>
  <si>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</si>
  <si>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</si>
  <si>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</si>
  <si>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</si>
  <si>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</si>
  <si>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</si>
  <si>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</si>
  <si>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</si>
  <si>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</si>
  <si>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</si>
  <si>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</si>
  <si>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</si>
  <si>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</si>
  <si>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</si>
  <si>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</si>
  <si>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</si>
  <si>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</si>
  <si>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</si>
  <si>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</si>
  <si>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</si>
  <si>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</si>
  <si>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</si>
  <si>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</si>
  <si>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</si>
  <si>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</si>
  <si>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</si>
  <si>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</si>
  <si>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</si>
  <si>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</si>
  <si>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</si>
  <si>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</si>
  <si>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</si>
  <si>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</si>
  <si>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</si>
  <si>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</si>
  <si>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</si>
  <si>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</si>
  <si>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</si>
  <si>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</si>
  <si>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</si>
  <si>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</si>
  <si>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</si>
  <si>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</si>
  <si>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</si>
  <si>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</si>
  <si>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</si>
  <si>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</si>
  <si>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</si>
  <si>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</si>
  <si>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</si>
  <si>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</si>
  <si>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</si>
  <si>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</si>
  <si>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</si>
  <si>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</si>
  <si>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</si>
  <si>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</si>
  <si>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</si>
  <si>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</si>
  <si>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</si>
  <si>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</si>
  <si>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</si>
  <si>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</si>
  <si>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</si>
  <si>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</si>
  <si>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</si>
  <si>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</si>
  <si>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</si>
  <si>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</si>
  <si>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</si>
  <si>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</si>
  <si>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</si>
  <si>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</si>
  <si>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</si>
  <si>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</si>
  <si>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</si>
  <si>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</si>
  <si>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</si>
  <si>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</si>
  <si>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</si>
  <si>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</si>
  <si>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</si>
  <si>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</si>
  <si>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</si>
  <si>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</si>
  <si>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</si>
  <si>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</si>
  <si>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</si>
  <si>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</si>
  <si>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</si>
  <si>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</si>
  <si>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</si>
  <si>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</si>
  <si>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</si>
  <si>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</si>
  <si>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</si>
  <si>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</si>
  <si>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</si>
  <si>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</si>
  <si>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</si>
  <si>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</si>
  <si>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</si>
  <si>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</si>
  <si>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</si>
  <si>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</si>
  <si>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</si>
  <si>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</si>
  <si>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</si>
  <si>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</si>
  <si>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</si>
  <si>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</si>
  <si>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</si>
  <si>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</si>
  <si>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</si>
  <si>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</si>
  <si>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</si>
  <si>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</si>
  <si>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</si>
  <si>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</si>
  <si>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</si>
  <si>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</si>
  <si>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</si>
  <si>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</si>
  <si>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</si>
  <si>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</si>
  <si>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</si>
  <si>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</si>
  <si>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</si>
  <si>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</si>
  <si>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</si>
  <si>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</si>
  <si>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</si>
  <si>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</si>
  <si>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</si>
  <si>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</si>
  <si>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</si>
  <si>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</si>
  <si>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</si>
  <si>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</si>
  <si>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</si>
  <si>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</si>
  <si>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</si>
  <si>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</si>
  <si>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</si>
  <si>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</si>
  <si>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</si>
  <si>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</si>
  <si>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</si>
  <si>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</si>
  <si>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</si>
  <si>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</si>
  <si>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</si>
  <si>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</si>
  <si>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</si>
  <si>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</si>
  <si>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</si>
  <si>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</si>
  <si>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</si>
  <si>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</si>
  <si>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</si>
  <si>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</si>
  <si>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</si>
  <si>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</si>
  <si>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</si>
  <si>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</si>
  <si>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</si>
  <si>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</si>
  <si>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</si>
  <si>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</si>
  <si>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</si>
  <si>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</si>
  <si>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</si>
  <si>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</si>
  <si>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</si>
  <si>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</si>
  <si>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</si>
  <si>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</si>
  <si>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</si>
  <si>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</si>
  <si>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</si>
  <si>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</si>
  <si>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</si>
  <si>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</si>
  <si>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</si>
  <si>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</si>
  <si>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</si>
  <si>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</si>
  <si>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</si>
  <si>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</si>
  <si>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</si>
  <si>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</si>
  <si>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</si>
  <si>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</si>
  <si>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</si>
  <si>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</si>
  <si>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</si>
  <si>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</si>
  <si>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</si>
  <si>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</si>
  <si>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</si>
  <si>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</si>
  <si>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</si>
  <si>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</si>
  <si>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</si>
  <si>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</si>
  <si>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</si>
  <si>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</si>
  <si>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</si>
  <si>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</si>
  <si>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</si>
  <si>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</si>
  <si>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</si>
  <si>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</si>
  <si>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</si>
  <si>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</si>
  <si>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</si>
  <si>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</si>
  <si>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</si>
  <si>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</si>
  <si>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</si>
  <si>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</si>
  <si>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</si>
  <si>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</si>
  <si>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</si>
  <si>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</si>
  <si>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</si>
  <si>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</si>
  <si>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</si>
  <si>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</si>
  <si>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</si>
  <si>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</si>
  <si>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</si>
  <si>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</si>
  <si>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</si>
  <si>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</si>
  <si>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</si>
  <si>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</si>
  <si>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</si>
  <si>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</si>
  <si>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</si>
  <si>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</si>
  <si>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</si>
  <si>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</si>
  <si>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</si>
  <si>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</si>
  <si>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</si>
  <si>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</si>
  <si>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</si>
  <si>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</si>
  <si>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</si>
  <si>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</si>
  <si>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</si>
  <si>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</si>
  <si>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</si>
  <si>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</si>
  <si>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</si>
  <si>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</si>
  <si>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</si>
  <si>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</si>
  <si>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</si>
  <si>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</si>
  <si>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</si>
  <si>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</si>
  <si>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</si>
  <si>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</si>
  <si>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</si>
  <si>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</si>
  <si>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</si>
  <si>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</si>
  <si>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</si>
  <si>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</si>
  <si>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</si>
  <si>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</si>
  <si>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</si>
  <si>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</si>
  <si>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</si>
  <si>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</si>
  <si>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</si>
  <si>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</si>
  <si>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</si>
  <si>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</si>
  <si>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</si>
  <si>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</si>
  <si>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</si>
  <si>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</si>
  <si>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</si>
  <si>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</si>
  <si>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</si>
  <si>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</si>
  <si>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</si>
  <si>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</si>
  <si>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</si>
  <si>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</si>
  <si>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</si>
  <si>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</si>
  <si>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</si>
  <si>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</si>
  <si>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</si>
  <si>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</si>
  <si>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</si>
  <si>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</si>
  <si>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</si>
  <si>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</si>
  <si>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</si>
  <si>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</si>
  <si>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</si>
  <si>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</si>
  <si>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</si>
  <si>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</si>
  <si>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</si>
  <si>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</si>
  <si>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</si>
  <si>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</si>
  <si>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</si>
  <si>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</si>
  <si>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</si>
  <si>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</si>
  <si>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</si>
  <si>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</si>
  <si>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</si>
  <si>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</si>
  <si>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</si>
  <si>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</si>
  <si>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</si>
  <si>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</si>
  <si>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</si>
  <si>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</si>
  <si>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</si>
  <si>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</si>
  <si>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</si>
  <si>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</si>
  <si>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</si>
  <si>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</si>
  <si>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</si>
  <si>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</si>
  <si>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</si>
  <si>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</si>
  <si>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</si>
  <si>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</si>
  <si>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</si>
  <si>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</si>
  <si>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</si>
  <si>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</si>
  <si>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</si>
  <si>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</si>
  <si>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</si>
  <si>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</si>
  <si>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</si>
  <si>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</si>
  <si>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</si>
  <si>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</si>
  <si>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</si>
  <si>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</si>
  <si>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</si>
  <si>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</si>
  <si>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</si>
  <si>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</si>
  <si>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</si>
  <si>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</si>
  <si>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</si>
  <si>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</si>
  <si>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</si>
  <si>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</si>
  <si>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</si>
  <si>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</si>
  <si>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</si>
  <si>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</si>
  <si>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</si>
  <si>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</si>
  <si>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</si>
  <si>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</si>
  <si>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</si>
  <si>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</si>
  <si>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</si>
  <si>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</si>
  <si>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</si>
  <si>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</si>
  <si>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</si>
  <si>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</si>
  <si>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</si>
  <si>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</si>
  <si>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</si>
  <si>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</si>
  <si>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</si>
  <si>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</si>
  <si>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</si>
  <si>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</si>
  <si>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</si>
  <si>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</si>
  <si>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</si>
  <si>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</si>
  <si>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</si>
  <si>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</si>
  <si>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</si>
  <si>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</si>
  <si>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</si>
  <si>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</si>
  <si>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</si>
  <si>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</si>
  <si>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</si>
  <si>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</si>
  <si>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</si>
  <si>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</si>
  <si>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</si>
  <si>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</si>
  <si>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</si>
  <si>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</si>
  <si>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</si>
  <si>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</si>
  <si>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</si>
  <si>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</si>
  <si>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</si>
  <si>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</si>
  <si>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</si>
  <si>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</si>
  <si>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</si>
  <si>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</si>
  <si>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</si>
  <si>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</si>
  <si>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</si>
  <si>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</si>
  <si>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</si>
  <si>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</si>
  <si>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</si>
  <si>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</si>
  <si>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</si>
  <si>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</si>
  <si>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</si>
  <si>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</si>
  <si>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</si>
  <si>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</si>
  <si>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</si>
  <si>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</si>
  <si>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</si>
  <si>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</si>
  <si>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</si>
  <si>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</si>
  <si>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</si>
  <si>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</si>
  <si>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</si>
  <si>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</si>
  <si>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</si>
  <si>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</si>
  <si>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</si>
  <si>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</si>
  <si>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</si>
  <si>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</si>
  <si>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</si>
  <si>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</si>
  <si>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</si>
  <si>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</si>
  <si>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</si>
  <si>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</si>
  <si>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</si>
  <si>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</si>
  <si>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</si>
  <si>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</si>
  <si>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</si>
  <si>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</si>
  <si>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</si>
  <si>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</si>
  <si>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</si>
  <si>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</si>
  <si>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</si>
  <si>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</si>
  <si>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</si>
  <si>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</si>
  <si>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</si>
  <si>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</si>
  <si>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</si>
  <si>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</si>
  <si>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</si>
  <si>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</si>
  <si>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</si>
  <si>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</si>
  <si>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</si>
  <si>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</si>
  <si>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</si>
  <si>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</si>
  <si>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</si>
  <si>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</si>
  <si>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</si>
  <si>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</si>
  <si>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</si>
  <si>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</si>
  <si>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</si>
  <si>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</si>
  <si>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</si>
  <si>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</si>
  <si>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</si>
  <si>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</si>
  <si>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</si>
  <si>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</si>
  <si>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</si>
  <si>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</si>
  <si>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</si>
  <si>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</si>
  <si>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</si>
  <si>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</si>
  <si>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</si>
  <si>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</si>
  <si>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</si>
  <si>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</si>
  <si>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</si>
  <si>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</si>
  <si>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</si>
  <si>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</si>
  <si>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</si>
  <si>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</si>
  <si>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</si>
  <si>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</si>
  <si>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</si>
  <si>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</si>
  <si>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</si>
  <si>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</si>
  <si>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</si>
  <si>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</si>
  <si>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</si>
  <si>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</si>
  <si>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</si>
  <si>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</si>
  <si>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</si>
  <si>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</si>
  <si>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</si>
  <si>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</si>
  <si>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</si>
  <si>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</si>
  <si>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</si>
  <si>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</si>
  <si>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</si>
  <si>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</si>
  <si>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</si>
  <si>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</si>
  <si>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</si>
  <si>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</si>
  <si>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</si>
  <si>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</si>
  <si>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</si>
  <si>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</si>
  <si>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</si>
  <si>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</si>
  <si>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</si>
  <si>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</si>
  <si>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</si>
  <si>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</si>
  <si>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</si>
  <si>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</si>
  <si>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</si>
  <si>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</si>
  <si>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</si>
  <si>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</si>
  <si>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</si>
  <si>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</si>
  <si>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</si>
  <si>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</si>
  <si>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</si>
  <si>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</si>
  <si>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</si>
  <si>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</si>
  <si>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</si>
  <si>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</si>
  <si>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</si>
  <si>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</si>
  <si>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</si>
  <si>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</si>
  <si>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</si>
  <si>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</si>
  <si>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</si>
  <si>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</si>
  <si>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</si>
  <si>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</si>
  <si>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</si>
  <si>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</si>
  <si>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</si>
  <si>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</si>
  <si>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</si>
  <si>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</si>
  <si>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</si>
  <si>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</si>
  <si>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</si>
  <si>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</si>
  <si>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</si>
  <si>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</si>
  <si>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</si>
  <si>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</si>
  <si>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</si>
  <si>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</si>
  <si>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</si>
  <si>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</si>
  <si>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</si>
  <si>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</si>
  <si>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</si>
  <si>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</si>
  <si>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</si>
  <si>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</si>
  <si>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</si>
  <si>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</si>
  <si>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</si>
  <si>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</si>
  <si>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</si>
  <si>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</si>
  <si>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</si>
  <si>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</si>
  <si>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</si>
  <si>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</si>
  <si>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</si>
  <si>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</si>
  <si>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</si>
  <si>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</si>
  <si>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</si>
  <si>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</si>
  <si>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</si>
  <si>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</si>
  <si>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</si>
  <si>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</si>
  <si>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</si>
  <si>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</si>
  <si>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</si>
  <si>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</si>
  <si>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</si>
  <si>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</si>
  <si>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</si>
  <si>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</si>
  <si>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</si>
  <si>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</si>
  <si>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</si>
  <si>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</si>
  <si>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</si>
  <si>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</si>
  <si>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</si>
  <si>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</si>
  <si>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</si>
  <si>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</si>
  <si>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</si>
  <si>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</si>
  <si>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</si>
  <si>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</si>
  <si>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</si>
  <si>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</si>
  <si>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</si>
  <si>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</si>
  <si>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</si>
  <si>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</si>
  <si>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</si>
  <si>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</si>
  <si>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</si>
  <si>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</si>
  <si>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</si>
  <si>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</si>
  <si>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</si>
  <si>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</si>
  <si>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</si>
  <si>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</si>
  <si>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</si>
  <si>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</si>
  <si>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</si>
  <si>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</si>
  <si>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</si>
  <si>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</si>
  <si>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</si>
  <si>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</si>
  <si>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</si>
  <si>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</si>
  <si>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</si>
  <si>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</si>
  <si>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</si>
  <si>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</si>
  <si>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</si>
  <si>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</si>
  <si>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</si>
  <si>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</si>
  <si>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</si>
  <si>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</si>
  <si>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</si>
  <si>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</si>
  <si>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</si>
  <si>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</si>
  <si>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</si>
  <si>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</si>
  <si>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</si>
  <si>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</si>
  <si>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</si>
  <si>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</si>
  <si>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</si>
  <si>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</si>
  <si>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</si>
  <si>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</si>
  <si>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</si>
  <si>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</si>
  <si>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</si>
  <si>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</si>
  <si>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</si>
  <si>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</si>
  <si>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</si>
  <si>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</si>
  <si>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</si>
  <si>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</si>
  <si>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</si>
  <si>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</si>
  <si>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</si>
  <si>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</si>
  <si>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</si>
  <si>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</si>
  <si>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</si>
  <si>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</si>
  <si>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</si>
  <si>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</si>
  <si>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</si>
  <si>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</si>
  <si>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</si>
  <si>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</si>
  <si>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</si>
  <si>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</si>
  <si>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</si>
  <si>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</si>
  <si>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</si>
  <si>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</si>
  <si>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</si>
  <si>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</si>
  <si>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</si>
  <si>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</si>
  <si>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</si>
  <si>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</si>
  <si>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</si>
  <si>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</si>
  <si>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</si>
  <si>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</si>
  <si>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</si>
  <si>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</si>
  <si>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</si>
  <si>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</si>
  <si>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</si>
  <si>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</si>
  <si>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</si>
  <si>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</si>
  <si>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</si>
  <si>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</si>
  <si>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</si>
  <si>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</si>
  <si>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</si>
  <si>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</si>
  <si>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</si>
  <si>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</si>
  <si>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</si>
  <si>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</si>
  <si>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</si>
  <si>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</si>
  <si>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</si>
  <si>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</si>
  <si>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</si>
  <si>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</si>
  <si>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</si>
  <si>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</si>
  <si>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</si>
  <si>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</si>
  <si>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</si>
  <si>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</si>
  <si>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</si>
  <si>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</si>
  <si>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</si>
  <si>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</si>
  <si>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</si>
  <si>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</si>
  <si>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</si>
  <si>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</si>
  <si>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</si>
  <si>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</si>
  <si>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</si>
  <si>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</si>
  <si>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</si>
  <si>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</si>
  <si>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</si>
  <si>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</si>
  <si>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</si>
  <si>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</si>
  <si>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</si>
  <si>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</si>
  <si>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</si>
  <si>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</si>
  <si>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</si>
  <si>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</si>
  <si>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</si>
  <si>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</si>
  <si>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</si>
  <si>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</si>
  <si>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</si>
  <si>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</si>
  <si>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</si>
  <si>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</si>
  <si>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</si>
  <si>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</si>
  <si>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</si>
  <si>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</si>
  <si>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</si>
  <si>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</si>
  <si>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</si>
  <si>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</si>
  <si>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</si>
  <si>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</si>
  <si>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</si>
  <si>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</si>
  <si>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</si>
  <si>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</si>
  <si>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</si>
  <si>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</si>
  <si>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</si>
  <si>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</si>
  <si>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</si>
  <si>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</si>
  <si>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</si>
  <si>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</si>
  <si>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</si>
  <si>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</si>
  <si>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</si>
  <si>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</si>
  <si>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</si>
  <si>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</si>
  <si>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</si>
  <si>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</si>
  <si>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</si>
  <si>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</si>
  <si>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</si>
  <si>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</si>
  <si>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</si>
  <si>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</si>
  <si>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</si>
  <si>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</si>
  <si>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</si>
  <si>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</si>
  <si>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</si>
  <si>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</si>
  <si>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</si>
  <si>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</si>
  <si>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</si>
  <si>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</si>
  <si>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</si>
  <si>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</si>
  <si>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</si>
  <si>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</si>
  <si>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</si>
  <si>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</si>
  <si>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</si>
  <si>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</si>
  <si>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</si>
  <si>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</si>
  <si>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</si>
  <si>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</si>
  <si>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</si>
  <si>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</si>
  <si>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</si>
  <si>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</si>
  <si>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</si>
  <si>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</si>
  <si>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</si>
  <si>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</si>
  <si>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</si>
  <si>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</si>
  <si>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</si>
  <si>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</si>
  <si>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</si>
  <si>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</si>
  <si>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</si>
  <si>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</si>
  <si>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</si>
  <si>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</si>
  <si>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</si>
  <si>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</si>
  <si>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</si>
  <si>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</si>
  <si>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</si>
  <si>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</si>
  <si>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</si>
  <si>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</si>
  <si>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</si>
  <si>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</si>
  <si>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</si>
  <si>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</si>
  <si>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</si>
  <si>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</si>
  <si>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</si>
  <si>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</si>
  <si>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</si>
  <si>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</si>
  <si>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</si>
  <si>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</si>
  <si>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</si>
  <si>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</si>
  <si>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</si>
  <si>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</si>
  <si>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</si>
  <si>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</si>
  <si>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</si>
  <si>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</si>
  <si>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</si>
  <si>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</si>
  <si>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</si>
  <si>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</si>
  <si>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</si>
  <si>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</si>
  <si>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</si>
  <si>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</si>
  <si>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</si>
  <si>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</si>
  <si>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</si>
  <si>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</si>
  <si>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</si>
  <si>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</si>
  <si>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</si>
  <si>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</si>
  <si>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</si>
  <si>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</si>
  <si>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</si>
  <si>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</si>
  <si>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</si>
  <si>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</si>
  <si>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</si>
  <si>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</si>
  <si>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</si>
  <si>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</si>
  <si>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</si>
  <si>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</si>
  <si>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</si>
  <si>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</si>
  <si>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</si>
  <si>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</si>
  <si>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</si>
  <si>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</si>
  <si>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</si>
  <si>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</si>
  <si>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</si>
  <si>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</si>
  <si>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</si>
  <si>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</si>
  <si>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</si>
  <si>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</si>
  <si>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</si>
  <si>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</si>
  <si>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</si>
  <si>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</si>
  <si>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</si>
  <si>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</si>
  <si>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</si>
  <si>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</si>
  <si>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</si>
  <si>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</si>
  <si>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</si>
  <si>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</si>
  <si>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</si>
  <si>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</si>
  <si>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</si>
  <si>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</si>
  <si>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</si>
  <si>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</si>
  <si>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</si>
  <si>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</si>
  <si>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</si>
  <si>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</si>
  <si>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</si>
  <si>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</si>
  <si>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</si>
  <si>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</si>
  <si>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</si>
  <si>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</si>
  <si>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</si>
  <si>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</si>
  <si>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</si>
  <si>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</si>
  <si>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</si>
  <si>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</si>
  <si>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</si>
  <si>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</si>
  <si>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</si>
  <si>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</si>
  <si>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</si>
  <si>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</si>
  <si>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</si>
  <si>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</si>
  <si>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</si>
  <si>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</si>
  <si>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</si>
  <si>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</si>
  <si>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</si>
  <si>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</si>
  <si>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</si>
  <si>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</si>
  <si>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</si>
  <si>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</si>
  <si>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</si>
  <si>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</si>
  <si>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</si>
  <si>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</si>
  <si>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</si>
  <si>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</si>
  <si>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</si>
  <si>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</si>
  <si>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</si>
  <si>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</si>
  <si>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</si>
  <si>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</si>
  <si>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</si>
  <si>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</si>
  <si>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</si>
  <si>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</si>
  <si>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</si>
  <si>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</si>
  <si>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</si>
  <si>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</si>
  <si>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</si>
  <si>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</si>
  <si>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</si>
  <si>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</si>
  <si>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</si>
  <si>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</si>
  <si>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</si>
  <si>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</si>
  <si>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</si>
  <si>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</si>
  <si>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</si>
  <si>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</si>
  <si>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</si>
  <si>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</si>
  <si>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</si>
  <si>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</si>
  <si>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</si>
  <si>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</si>
  <si>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</si>
  <si>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</si>
  <si>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</si>
  <si>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</si>
  <si>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</si>
  <si>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</si>
  <si>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</si>
  <si>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</si>
  <si>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</si>
  <si>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</si>
  <si>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</si>
  <si>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</si>
  <si>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</si>
  <si>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</si>
  <si>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</si>
  <si>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</si>
  <si>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</si>
  <si>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</si>
  <si>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</si>
  <si>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</si>
  <si>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</si>
  <si>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</si>
  <si>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</si>
  <si>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</si>
  <si>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</si>
  <si>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</si>
  <si>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</si>
  <si>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</si>
  <si>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</si>
  <si>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</si>
  <si>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</si>
  <si>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</si>
  <si>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</si>
  <si>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</si>
  <si>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</si>
  <si>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</si>
  <si>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</si>
  <si>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</si>
  <si>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</si>
  <si>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</si>
  <si>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</si>
  <si>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</si>
  <si>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</si>
  <si>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</si>
  <si>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</si>
  <si>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</si>
  <si>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</si>
  <si>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</si>
  <si>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</si>
  <si>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</si>
  <si>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</si>
  <si>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</si>
  <si>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</si>
  <si>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</si>
  <si>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</si>
  <si>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</si>
  <si>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</si>
  <si>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</si>
  <si>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</si>
  <si>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</si>
  <si>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</si>
  <si>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</si>
  <si>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</si>
  <si>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</si>
  <si>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</si>
  <si>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</si>
  <si>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</si>
  <si>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</si>
  <si>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</si>
  <si>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</si>
  <si>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</si>
  <si>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</si>
  <si>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</si>
  <si>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</si>
  <si>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</si>
  <si>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</si>
  <si>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</si>
  <si>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</si>
  <si>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</si>
  <si>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</si>
  <si>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</si>
  <si>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</si>
  <si>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</si>
  <si>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</si>
  <si>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</si>
  <si>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</si>
  <si>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</si>
  <si>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</si>
  <si>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</si>
  <si>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</si>
  <si>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</si>
  <si>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</si>
  <si>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</si>
  <si>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</si>
  <si>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</si>
  <si>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</si>
  <si>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</si>
  <si>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</si>
  <si>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</si>
  <si>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</si>
  <si>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</si>
  <si>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</si>
  <si>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</si>
  <si>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</si>
  <si>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</si>
  <si>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</si>
  <si>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</si>
  <si>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</si>
  <si>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</si>
  <si>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</si>
  <si>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</si>
  <si>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</si>
  <si>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</si>
  <si>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</si>
  <si>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</si>
  <si>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</si>
  <si>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</si>
  <si>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</si>
  <si>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</si>
  <si>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</si>
  <si>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</si>
  <si>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</si>
  <si>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</si>
  <si>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</si>
  <si>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</si>
  <si>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</si>
  <si>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</si>
  <si>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</si>
  <si>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</si>
  <si>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</si>
  <si>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</si>
  <si>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</si>
  <si>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</si>
  <si>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</si>
  <si>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</si>
  <si>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</si>
  <si>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</si>
  <si>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</si>
  <si>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</si>
  <si>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</si>
  <si>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</si>
  <si>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</si>
  <si>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</si>
  <si>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</si>
  <si>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</si>
  <si>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</si>
  <si>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</si>
  <si>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</si>
  <si>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</si>
  <si>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</si>
  <si>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</si>
  <si>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</si>
  <si>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</si>
  <si>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</si>
  <si>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</si>
  <si>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</si>
  <si>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</si>
  <si>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</si>
  <si>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</si>
  <si>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</si>
  <si>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</si>
  <si>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</si>
  <si>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</si>
  <si>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</si>
  <si>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</si>
  <si>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</si>
  <si>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</si>
  <si>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</si>
  <si>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</si>
  <si>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</si>
  <si>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</si>
  <si>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</si>
  <si>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</si>
  <si>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</si>
  <si>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</si>
  <si>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</si>
  <si>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</si>
  <si>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</si>
  <si>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</si>
  <si>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</si>
  <si>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</si>
  <si>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</si>
  <si>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</si>
  <si>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</si>
  <si>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</si>
  <si>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</si>
  <si>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</si>
  <si>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</si>
  <si>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</si>
  <si>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</si>
  <si>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</si>
  <si>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</si>
  <si>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</si>
  <si>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</si>
  <si>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</si>
  <si>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</si>
  <si>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</si>
  <si>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</si>
  <si>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</si>
  <si>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</si>
  <si>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</si>
  <si>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</si>
  <si>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</si>
  <si>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</si>
  <si>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</si>
  <si>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</si>
  <si>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</si>
  <si>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</si>
  <si>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</si>
  <si>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</si>
  <si>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</si>
  <si>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</si>
  <si>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</si>
  <si>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</si>
  <si>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</si>
  <si>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</si>
  <si>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</si>
  <si>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</si>
  <si>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</si>
  <si>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</si>
  <si>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</si>
  <si>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</si>
  <si>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</si>
  <si>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</si>
  <si>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</si>
  <si>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</si>
  <si>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</si>
  <si>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</si>
  <si>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</si>
  <si>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</si>
  <si>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</si>
  <si>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</si>
  <si>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</si>
  <si>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</si>
  <si>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</si>
  <si>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</si>
  <si>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</si>
  <si>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</si>
  <si>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</si>
  <si>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</si>
  <si>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</si>
  <si>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</si>
  <si>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</si>
  <si>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</si>
  <si>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</si>
  <si>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</si>
  <si>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</si>
  <si>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</si>
  <si>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</si>
  <si>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</si>
  <si>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</si>
  <si>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</si>
  <si>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</si>
  <si>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</si>
  <si>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</si>
  <si>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</si>
  <si>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</si>
  <si>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</si>
  <si>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</si>
  <si>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</si>
  <si>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</si>
  <si>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</si>
  <si>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</si>
  <si>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</si>
  <si>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</si>
  <si>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</si>
  <si>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</si>
  <si>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</si>
  <si>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</si>
  <si>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</si>
  <si>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</si>
  <si>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</si>
  <si>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</si>
  <si>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</si>
  <si>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</si>
  <si>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</si>
  <si>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</si>
  <si>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</si>
  <si>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</si>
  <si>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</si>
  <si>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</si>
  <si>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</si>
  <si>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</si>
  <si>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</si>
  <si>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</si>
  <si>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</si>
  <si>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</si>
  <si>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</si>
  <si>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</si>
  <si>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</si>
  <si>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</si>
  <si>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</si>
  <si>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</si>
  <si>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</si>
  <si>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</si>
  <si>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</si>
  <si>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</si>
  <si>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</si>
  <si>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</si>
  <si>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</si>
  <si>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</si>
  <si>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</si>
  <si>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</si>
  <si>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</si>
  <si>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</si>
  <si>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</si>
  <si>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</si>
  <si>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</si>
  <si>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</si>
  <si>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</si>
  <si>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</si>
  <si>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</si>
  <si>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</si>
  <si>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</si>
  <si>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</si>
  <si>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</si>
  <si>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</si>
  <si>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</si>
  <si>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</si>
  <si>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</si>
  <si>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</si>
  <si>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</si>
  <si>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</si>
  <si>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</si>
  <si>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</si>
  <si>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</si>
  <si>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</si>
  <si>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</si>
  <si>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</si>
  <si>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</si>
  <si>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</si>
  <si>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</si>
  <si>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</si>
  <si>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</si>
  <si>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</si>
  <si>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</si>
  <si>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</si>
  <si>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</si>
  <si>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</si>
  <si>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</si>
  <si>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</si>
  <si>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</si>
  <si>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</si>
  <si>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</si>
  <si>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</si>
  <si>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</si>
  <si>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</si>
  <si>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</si>
  <si>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</si>
  <si>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</si>
  <si>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</si>
  <si>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</si>
  <si>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</si>
  <si>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</si>
  <si>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</si>
  <si>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</si>
  <si>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</si>
  <si>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</si>
  <si>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</si>
  <si>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</si>
  <si>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</si>
  <si>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</si>
  <si>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</si>
  <si>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</si>
  <si>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</si>
  <si>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</si>
  <si>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</si>
  <si>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</si>
  <si>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</si>
  <si>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</si>
  <si>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</si>
  <si>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</si>
  <si>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</si>
  <si>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</si>
  <si>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</si>
  <si>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</si>
  <si>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</si>
  <si>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</si>
  <si>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</si>
  <si>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</si>
  <si>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</si>
  <si>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</si>
  <si>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</si>
  <si>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</si>
  <si>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</si>
  <si>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</si>
  <si>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</si>
  <si>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</si>
  <si>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</si>
  <si>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</si>
  <si>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</si>
  <si>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</si>
  <si>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</si>
  <si>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</si>
  <si>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</si>
  <si>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</si>
  <si>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</si>
  <si>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</si>
  <si>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</si>
  <si>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</si>
  <si>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</si>
  <si>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</si>
  <si>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</si>
  <si>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</si>
  <si>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</si>
  <si>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</si>
  <si>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</si>
  <si>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</si>
  <si>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</si>
  <si>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</si>
  <si>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</si>
  <si>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</si>
  <si>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</si>
  <si>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</si>
  <si>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</si>
  <si>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</si>
  <si>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</si>
  <si>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</si>
  <si>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</si>
  <si>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</si>
  <si>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</si>
  <si>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</si>
  <si>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</si>
  <si>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</si>
  <si>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</si>
  <si>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</si>
  <si>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</si>
  <si>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</si>
  <si>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</si>
  <si>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</si>
  <si>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</si>
  <si>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</si>
  <si>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</si>
  <si>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</si>
  <si>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</si>
  <si>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</si>
  <si>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</si>
  <si>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</si>
  <si>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</si>
  <si>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</si>
  <si>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</si>
  <si>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</si>
  <si>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</si>
  <si>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</si>
  <si>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</si>
  <si>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</si>
  <si>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</si>
  <si>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</si>
  <si>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</si>
  <si>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</si>
  <si>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</si>
  <si>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</si>
  <si>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</si>
  <si>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</si>
  <si>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</si>
  <si>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</si>
  <si>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</si>
  <si>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</si>
  <si>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</si>
  <si>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</si>
  <si>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</si>
  <si>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</si>
  <si>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</si>
  <si>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</si>
  <si>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</si>
  <si>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</si>
  <si>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</si>
  <si>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</si>
  <si>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</si>
  <si>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</si>
  <si>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</si>
  <si>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</si>
  <si>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</si>
  <si>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</si>
  <si>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</si>
  <si>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</si>
  <si>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</si>
  <si>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</si>
  <si>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</si>
  <si>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</si>
  <si>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</si>
  <si>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</si>
  <si>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</si>
  <si>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</si>
  <si>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</si>
  <si>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</si>
  <si>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</si>
  <si>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</si>
  <si>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</si>
  <si>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</si>
  <si>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</si>
  <si>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</si>
  <si>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</si>
  <si>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</si>
  <si>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</si>
  <si>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</si>
  <si>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</si>
  <si>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</si>
  <si>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</si>
  <si>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</si>
  <si>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</si>
  <si>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</si>
  <si>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</si>
  <si>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</si>
  <si>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</si>
  <si>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</si>
  <si>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</si>
  <si>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</si>
  <si>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</si>
  <si>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</si>
  <si>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</si>
  <si>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</si>
  <si>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</si>
  <si>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</si>
  <si>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</si>
  <si>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</si>
  <si>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</si>
  <si>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</si>
  <si>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</si>
  <si>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</si>
  <si>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</si>
  <si>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</si>
  <si>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</si>
  <si>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</si>
  <si>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</si>
  <si>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</si>
  <si>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</si>
  <si>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</si>
  <si>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</si>
  <si>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</si>
  <si>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</si>
  <si>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</si>
  <si>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</si>
  <si>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</si>
  <si>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</si>
  <si>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</si>
  <si>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</si>
  <si>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</si>
  <si>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</si>
  <si>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</si>
  <si>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</si>
  <si>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</si>
  <si>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</si>
  <si>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</si>
  <si>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</si>
  <si>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</si>
  <si>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</si>
  <si>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</si>
  <si>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</si>
  <si>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</si>
  <si>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</si>
  <si>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</si>
  <si>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</si>
  <si>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</si>
  <si>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</si>
  <si>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</si>
  <si>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</si>
  <si>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</si>
  <si>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</si>
  <si>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</si>
  <si>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</si>
  <si>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</si>
  <si>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</si>
  <si>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</si>
  <si>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</si>
  <si>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</si>
  <si>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</si>
  <si>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</si>
  <si>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</si>
  <si>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</si>
  <si>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</si>
  <si>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</si>
  <si>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</si>
  <si>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</si>
  <si>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</si>
  <si>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</si>
  <si>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</si>
  <si>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</si>
  <si>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</si>
  <si>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</si>
  <si>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</si>
  <si>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</si>
  <si>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</si>
  <si>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</si>
  <si>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</si>
  <si>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</si>
  <si>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</si>
  <si>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</si>
  <si>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</si>
  <si>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</si>
  <si>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</si>
  <si>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</si>
  <si>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</si>
  <si>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</si>
  <si>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</si>
  <si>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</si>
  <si>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</si>
  <si>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</si>
  <si>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</si>
  <si>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</si>
  <si>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</si>
  <si>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</si>
  <si>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</si>
  <si>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</si>
  <si>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</si>
  <si>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</si>
  <si>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</si>
  <si>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</si>
  <si>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</si>
  <si>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</si>
  <si>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</si>
  <si>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</si>
  <si>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</si>
  <si>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</si>
  <si>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</si>
  <si>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</si>
  <si>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</si>
  <si>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</si>
  <si>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</si>
  <si>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</si>
  <si>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</si>
  <si>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</si>
  <si>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</si>
  <si>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</si>
  <si>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</si>
  <si>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</si>
  <si>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</si>
  <si>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</si>
  <si>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</si>
  <si>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</si>
  <si>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</si>
  <si>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</si>
  <si>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</si>
  <si>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</si>
  <si>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</si>
  <si>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</si>
  <si>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</si>
  <si>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</si>
  <si>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</si>
  <si>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</si>
  <si>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</si>
  <si>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</si>
  <si>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</si>
  <si>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</si>
  <si>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</si>
  <si>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</si>
  <si>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</si>
  <si>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</si>
  <si>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</si>
  <si>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</si>
  <si>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</si>
  <si>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</si>
  <si>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</si>
  <si>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</si>
  <si>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</si>
  <si>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</si>
  <si>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</si>
  <si>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</si>
  <si>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</si>
  <si>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</si>
  <si>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</si>
  <si>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</si>
  <si>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</si>
  <si>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</si>
  <si>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</si>
  <si>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</si>
  <si>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</si>
  <si>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</si>
  <si>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</si>
  <si>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</si>
  <si>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</si>
  <si>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</si>
  <si>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</si>
  <si>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</si>
  <si>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</si>
  <si>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</si>
  <si>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</si>
  <si>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</si>
  <si>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</si>
  <si>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</si>
  <si>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</si>
  <si>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</si>
  <si>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</si>
  <si>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</si>
  <si>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</si>
  <si>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</si>
  <si>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</si>
  <si>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</si>
  <si>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</si>
  <si>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</si>
  <si>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</si>
  <si>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</si>
  <si>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</si>
  <si>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</si>
  <si>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</si>
  <si>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</si>
  <si>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</si>
  <si>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</si>
  <si>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</si>
  <si>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</si>
  <si>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</si>
  <si>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</si>
  <si>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</si>
  <si>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</si>
  <si>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</si>
  <si>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</si>
  <si>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</si>
  <si>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</si>
  <si>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</si>
  <si>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</si>
  <si>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</si>
  <si>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</si>
  <si>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</si>
  <si>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</si>
  <si>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</si>
  <si>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</si>
  <si>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</si>
  <si>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</si>
  <si>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</si>
  <si>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</si>
  <si>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</si>
  <si>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</si>
  <si>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</si>
  <si>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</si>
  <si>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</si>
  <si>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</si>
  <si>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</si>
  <si>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</si>
  <si>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</si>
  <si>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</si>
  <si>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</si>
  <si>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</si>
  <si>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</si>
  <si>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</si>
  <si>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</si>
  <si>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</si>
  <si>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</si>
  <si>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</si>
  <si>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</si>
  <si>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</si>
  <si>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</si>
  <si>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</si>
  <si>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</si>
  <si>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</si>
  <si>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</si>
  <si>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</si>
  <si>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</si>
  <si>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</si>
  <si>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</si>
  <si>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</si>
  <si>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</si>
  <si>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</si>
  <si>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</si>
  <si>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</si>
  <si>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</si>
  <si>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</si>
  <si>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</si>
  <si>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</si>
  <si>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</si>
  <si>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</si>
  <si>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</si>
  <si>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</si>
  <si>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</si>
  <si>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</si>
  <si>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</si>
  <si>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</si>
  <si>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</si>
  <si>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</si>
  <si>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</si>
  <si>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</si>
  <si>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</si>
  <si>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</si>
  <si>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</si>
  <si>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</si>
  <si>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</si>
  <si>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</si>
  <si>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</si>
  <si>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</si>
  <si>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</si>
  <si>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</si>
  <si>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</si>
  <si>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</si>
  <si>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</si>
  <si>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</si>
  <si>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</si>
  <si>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</si>
  <si>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</si>
  <si>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</si>
  <si>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</si>
  <si>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</si>
  <si>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</si>
  <si>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</si>
  <si>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</si>
  <si>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</si>
  <si>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</si>
  <si>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</si>
  <si>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</si>
  <si>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</si>
  <si>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</si>
  <si>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</si>
  <si>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</si>
  <si>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</si>
  <si>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</si>
  <si>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</si>
  <si>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</si>
  <si>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</si>
  <si>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</si>
  <si>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</si>
  <si>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</si>
  <si>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</si>
  <si>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</si>
  <si>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</si>
  <si>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</si>
  <si>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</si>
  <si>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</si>
  <si>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</si>
  <si>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</si>
  <si>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</si>
  <si>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</si>
  <si>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</si>
  <si>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</si>
  <si>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</si>
  <si>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</si>
  <si>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</si>
  <si>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</si>
  <si>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</si>
  <si>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</si>
  <si>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</si>
  <si>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</si>
  <si>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</si>
  <si>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</si>
  <si>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</si>
  <si>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</si>
  <si>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</si>
  <si>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</si>
  <si>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</si>
  <si>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</si>
  <si>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</si>
  <si>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</si>
  <si>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</si>
  <si>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</si>
  <si>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</si>
  <si>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</si>
  <si>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</si>
  <si>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</si>
  <si>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</si>
  <si>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</si>
  <si>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</si>
  <si>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</si>
  <si>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</si>
  <si>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</si>
  <si>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</si>
  <si>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</si>
  <si>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</si>
  <si>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</si>
  <si>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</si>
  <si>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</si>
  <si>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</si>
  <si>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</si>
  <si>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</si>
  <si>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</si>
  <si>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</si>
  <si>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</si>
  <si>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</si>
  <si>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</si>
  <si>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</si>
  <si>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</si>
  <si>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</si>
  <si>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</si>
  <si>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</si>
  <si>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</si>
  <si>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</si>
  <si>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</si>
  <si>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</si>
  <si>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</si>
  <si>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</si>
  <si>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</si>
  <si>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</si>
  <si>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</si>
  <si>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</si>
  <si>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</si>
  <si>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</si>
  <si>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</si>
  <si>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</si>
  <si>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</si>
  <si>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</si>
  <si>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</si>
  <si>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</si>
  <si>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</si>
  <si>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</si>
  <si>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</si>
  <si>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</si>
  <si>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</si>
  <si>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</si>
  <si>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</si>
  <si>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</si>
  <si>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</si>
  <si>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</si>
  <si>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</si>
  <si>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</si>
  <si>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</si>
  <si>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</si>
  <si>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</si>
  <si>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</si>
  <si>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</si>
  <si>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</si>
  <si>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</si>
  <si>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</si>
  <si>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</si>
  <si>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</si>
  <si>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</si>
  <si>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</si>
  <si>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</si>
  <si>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</si>
  <si>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</si>
  <si>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</si>
  <si>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</si>
  <si>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</si>
  <si>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</si>
  <si>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</si>
  <si>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</si>
  <si>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</si>
  <si>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</si>
  <si>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</si>
  <si>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</si>
  <si>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</si>
  <si>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</si>
  <si>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</si>
  <si>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</si>
  <si>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</si>
  <si>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</si>
  <si>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</si>
  <si>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</si>
  <si>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</si>
  <si>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</si>
  <si>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</si>
  <si>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</si>
  <si>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</si>
  <si>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</si>
  <si>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</si>
  <si>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</si>
  <si>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</si>
  <si>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</si>
  <si>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</si>
  <si>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</si>
  <si>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</si>
  <si>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</si>
  <si>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</si>
  <si>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</si>
  <si>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</si>
  <si>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</si>
  <si>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</si>
  <si>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</si>
  <si>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</si>
  <si>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</si>
  <si>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</si>
  <si>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</si>
  <si>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</si>
  <si>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</si>
  <si>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</si>
  <si>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</si>
  <si>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</si>
  <si>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</si>
  <si>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</si>
  <si>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</si>
  <si>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</si>
  <si>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</si>
  <si>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</si>
  <si>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</si>
  <si>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</si>
  <si>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</si>
  <si>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</si>
  <si>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</si>
  <si>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</si>
  <si>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</si>
  <si>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</si>
  <si>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</si>
  <si>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</si>
  <si>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</si>
  <si>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</si>
  <si>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</si>
  <si>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</si>
  <si>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</si>
  <si>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</si>
  <si>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</si>
  <si>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</si>
  <si>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</si>
  <si>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</si>
  <si>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</si>
  <si>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</si>
  <si>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</si>
  <si>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</si>
  <si>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</si>
  <si>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</si>
  <si>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</si>
  <si>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</si>
  <si>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</si>
  <si>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</si>
  <si>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</si>
  <si>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</si>
  <si>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</si>
  <si>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</si>
  <si>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</si>
  <si>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</si>
  <si>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</si>
  <si>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</si>
  <si>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</si>
  <si>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</si>
  <si>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</si>
  <si>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</si>
  <si>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</si>
  <si>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</si>
  <si>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</si>
  <si>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</si>
  <si>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</si>
  <si>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</si>
  <si>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</si>
  <si>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</si>
  <si>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</si>
  <si>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</si>
  <si>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</si>
  <si>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</si>
  <si>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</si>
  <si>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</si>
  <si>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</si>
  <si>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</si>
  <si>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</si>
  <si>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</si>
  <si>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</si>
  <si>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</si>
  <si>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</si>
  <si>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</si>
  <si>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</si>
  <si>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</si>
  <si>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</si>
  <si>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</si>
  <si>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</si>
  <si>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</si>
  <si>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</si>
  <si>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</si>
  <si>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</si>
  <si>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</si>
  <si>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</si>
  <si>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</si>
  <si>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</si>
  <si>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</si>
  <si>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</si>
  <si>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</si>
  <si>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</si>
  <si>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</si>
  <si>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</si>
  <si>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</si>
  <si>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</si>
  <si>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</si>
  <si>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</si>
  <si>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</si>
  <si>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</si>
  <si>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</si>
  <si>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</si>
  <si>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</si>
  <si>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</si>
  <si>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</si>
  <si>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</si>
  <si>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</si>
  <si>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</si>
  <si>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</si>
  <si>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</si>
  <si>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</si>
  <si>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</si>
  <si>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</si>
  <si>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</si>
  <si>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</si>
  <si>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</si>
  <si>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</si>
  <si>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</si>
  <si>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</si>
  <si>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</si>
  <si>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</si>
  <si>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</si>
  <si>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</si>
  <si>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</si>
  <si>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</si>
  <si>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</si>
  <si>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</si>
  <si>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</si>
  <si>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</si>
  <si>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</si>
  <si>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</si>
  <si>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</si>
  <si>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</si>
  <si>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</si>
  <si>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</si>
  <si>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</si>
  <si>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</si>
  <si>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</si>
  <si>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</si>
  <si>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</si>
  <si>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</si>
  <si>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</si>
  <si>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</si>
  <si>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</si>
  <si>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</si>
  <si>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</si>
  <si>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</si>
  <si>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</si>
  <si>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</si>
  <si>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</si>
  <si>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</si>
  <si>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</si>
  <si>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</si>
  <si>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</si>
  <si>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</si>
  <si>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</si>
  <si>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</si>
  <si>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</si>
  <si>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</si>
  <si>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</si>
  <si>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</si>
  <si>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</si>
  <si>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</si>
  <si>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</si>
  <si>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</si>
  <si>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</si>
  <si>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</si>
  <si>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</si>
  <si>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</si>
  <si>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</si>
  <si>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</si>
  <si>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</si>
  <si>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</si>
  <si>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</si>
  <si>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</si>
  <si>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</si>
  <si>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</si>
  <si>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</si>
  <si>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</si>
  <si>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</si>
  <si>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</si>
  <si>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</si>
  <si>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</si>
  <si>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</si>
  <si>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</si>
  <si>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</si>
  <si>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</si>
  <si>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</si>
  <si>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</si>
  <si>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</si>
  <si>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</si>
  <si>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</si>
  <si>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</si>
  <si>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</si>
  <si>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</si>
  <si>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</si>
  <si>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</si>
  <si>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</si>
  <si>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</si>
  <si>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</si>
  <si>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</si>
  <si>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</si>
  <si>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</si>
  <si>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</si>
  <si>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</si>
  <si>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</si>
  <si>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</si>
  <si>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</si>
  <si>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</si>
  <si>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</si>
  <si>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</si>
  <si>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</si>
  <si>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</si>
  <si>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</si>
  <si>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</si>
  <si>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</si>
  <si>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</si>
  <si>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</si>
  <si>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</si>
  <si>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</si>
  <si>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</si>
  <si>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</si>
  <si>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</si>
  <si>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</si>
  <si>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</si>
  <si>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</si>
  <si>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</si>
  <si>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</si>
  <si>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</si>
  <si>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</si>
  <si>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</si>
  <si>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</si>
  <si>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</si>
  <si>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</si>
  <si>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</si>
  <si>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</si>
  <si>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</si>
  <si>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</si>
  <si>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</si>
  <si>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</si>
  <si>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</si>
  <si>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</si>
  <si>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</si>
  <si>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</si>
  <si>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</si>
  <si>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</si>
  <si>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</si>
  <si>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</si>
  <si>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</si>
  <si>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</si>
  <si>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</si>
  <si>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</si>
  <si>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</si>
  <si>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</si>
  <si>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</si>
  <si>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</si>
  <si>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</si>
  <si>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</si>
  <si>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</si>
  <si>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</si>
  <si>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</si>
  <si>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</si>
  <si>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</si>
  <si>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</si>
  <si>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</si>
  <si>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</si>
  <si>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</si>
  <si>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</si>
  <si>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</si>
  <si>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</si>
  <si>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</si>
  <si>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</si>
  <si>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</si>
  <si>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</si>
  <si>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</si>
  <si>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</si>
  <si>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</si>
  <si>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</si>
  <si>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</si>
  <si>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</si>
  <si>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</si>
  <si>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</si>
  <si>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</si>
  <si>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</si>
  <si>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</si>
  <si>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</si>
  <si>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</si>
  <si>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</si>
  <si>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</si>
  <si>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</si>
  <si>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</si>
  <si>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</si>
  <si>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</si>
  <si>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</si>
  <si>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</si>
  <si>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</si>
  <si>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</si>
  <si>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</si>
  <si>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</si>
  <si>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</si>
  <si>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</si>
  <si>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</si>
  <si>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</si>
  <si>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</si>
  <si>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</si>
  <si>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</si>
  <si>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</si>
  <si>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</si>
  <si>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</si>
  <si>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</si>
  <si>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</si>
  <si>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</si>
  <si>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</si>
  <si>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</si>
  <si>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</si>
  <si>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</si>
  <si>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</si>
  <si>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</si>
  <si>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</si>
  <si>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</si>
  <si>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</si>
  <si>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</si>
  <si>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</si>
  <si>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</si>
  <si>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</si>
  <si>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</si>
  <si>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</si>
  <si>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</si>
  <si>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</si>
  <si>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</si>
  <si>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</si>
  <si>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</si>
  <si>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</si>
  <si>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</si>
  <si>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</si>
  <si>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</si>
  <si>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</si>
  <si>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</si>
  <si>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</si>
  <si>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</si>
  <si>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</si>
  <si>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</si>
  <si>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</si>
  <si>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</si>
  <si>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</si>
  <si>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</si>
  <si>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</si>
  <si>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</si>
  <si>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</si>
  <si>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</si>
  <si>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</si>
  <si>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</si>
  <si>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</si>
  <si>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</si>
  <si>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</si>
  <si>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</si>
  <si>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</si>
  <si>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</si>
  <si>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</si>
  <si>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</si>
  <si>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</si>
  <si>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</si>
  <si>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</si>
  <si>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</si>
  <si>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</si>
  <si>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</si>
  <si>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</si>
  <si>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</si>
  <si>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</si>
  <si>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</si>
  <si>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</si>
  <si>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</si>
  <si>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</si>
  <si>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</si>
  <si>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</si>
  <si>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</si>
  <si>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</si>
  <si>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</si>
  <si>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</si>
  <si>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</si>
  <si>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</si>
  <si>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</si>
  <si>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</si>
  <si>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</si>
  <si>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</si>
  <si>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</si>
  <si>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</si>
  <si>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</si>
  <si>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</si>
  <si>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</si>
  <si>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</si>
  <si>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</si>
  <si>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</si>
  <si>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</si>
  <si>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</si>
  <si>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</si>
  <si>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</si>
  <si>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</si>
  <si>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</si>
  <si>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</si>
  <si>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</si>
  <si>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</si>
  <si>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</si>
  <si>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</si>
  <si>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</si>
  <si>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</si>
  <si>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</si>
  <si>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</si>
  <si>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</si>
  <si>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</si>
  <si>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</si>
  <si>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</si>
  <si>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</si>
  <si>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</si>
  <si>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</si>
  <si>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</si>
  <si>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</si>
  <si>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</si>
  <si>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</si>
  <si>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</si>
  <si>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</si>
  <si>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</si>
  <si>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</si>
  <si>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</si>
  <si>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</si>
  <si>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</si>
  <si>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</si>
  <si>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</si>
  <si>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</si>
  <si>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</si>
  <si>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</si>
  <si>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</si>
  <si>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</si>
  <si>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</si>
  <si>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</si>
  <si>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</si>
  <si>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</si>
  <si>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</si>
  <si>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</si>
  <si>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</si>
  <si>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</si>
  <si>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</si>
  <si>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</si>
  <si>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</si>
  <si>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</si>
  <si>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</si>
  <si>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</si>
  <si>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</si>
  <si>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</si>
  <si>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</si>
  <si>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</si>
  <si>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</si>
  <si>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</si>
  <si>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</si>
  <si>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</si>
  <si>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</si>
  <si>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</si>
  <si>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</si>
  <si>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</si>
  <si>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</si>
  <si>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</si>
  <si>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</si>
  <si>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</si>
  <si>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</si>
  <si>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</si>
  <si>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</si>
  <si>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</si>
  <si>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</si>
  <si>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</si>
  <si>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</si>
  <si>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</si>
  <si>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</si>
  <si>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</si>
  <si>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</si>
  <si>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</si>
  <si>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</si>
  <si>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</si>
  <si>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</si>
  <si>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</si>
  <si>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</si>
  <si>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</si>
  <si>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</si>
  <si>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</si>
  <si>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</si>
  <si>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</si>
  <si>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</si>
  <si>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</si>
  <si>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</si>
  <si>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</si>
  <si>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</si>
  <si>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</si>
  <si>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</si>
  <si>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</si>
  <si>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</si>
  <si>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</si>
  <si>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</si>
  <si>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</si>
  <si>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</si>
  <si>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</si>
  <si>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</si>
  <si>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</si>
  <si>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</si>
  <si>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</si>
  <si>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</si>
  <si>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</si>
  <si>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</si>
  <si>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</si>
  <si>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</si>
  <si>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</si>
  <si>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</si>
  <si>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</si>
  <si>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</si>
  <si>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</si>
  <si>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</si>
  <si>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</si>
  <si>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</si>
  <si>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</si>
  <si>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</si>
  <si>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</si>
  <si>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</si>
  <si>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</si>
  <si>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</si>
  <si>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</si>
  <si>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</si>
  <si>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</si>
  <si>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</si>
  <si>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</si>
  <si>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</si>
  <si>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</si>
  <si>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</si>
  <si>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</si>
  <si>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</si>
  <si>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</si>
  <si>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</si>
  <si>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</si>
  <si>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</si>
  <si>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</si>
  <si>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</si>
  <si>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</si>
  <si>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</si>
  <si>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</si>
  <si>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</si>
  <si>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</si>
  <si>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</si>
  <si>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</si>
  <si>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</si>
  <si>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</si>
  <si>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</si>
  <si>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</si>
  <si>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</si>
  <si>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</si>
  <si>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</si>
  <si>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</si>
  <si>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</si>
  <si>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</si>
  <si>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</si>
  <si>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</si>
  <si>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</si>
  <si>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</si>
  <si>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</si>
  <si>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</si>
  <si>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</si>
  <si>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</si>
  <si>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</si>
  <si>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</si>
  <si>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</si>
  <si>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</si>
  <si>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</si>
  <si>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</si>
  <si>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</si>
  <si>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</si>
  <si>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</si>
  <si>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</si>
  <si>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</si>
  <si>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</si>
  <si>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</si>
  <si>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</si>
  <si>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</si>
  <si>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</si>
  <si>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</si>
  <si>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</si>
  <si>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</si>
  <si>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</si>
  <si>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</si>
  <si>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</si>
  <si>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</si>
  <si>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</si>
  <si>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</si>
  <si>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</si>
  <si>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</si>
  <si>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</si>
  <si>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</si>
  <si>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</si>
  <si>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</si>
  <si>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</si>
  <si>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</si>
  <si>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</si>
  <si>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</si>
  <si>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</si>
  <si>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</si>
  <si>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</si>
  <si>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</si>
  <si>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</si>
  <si>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</si>
  <si>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</si>
  <si>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</si>
  <si>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</si>
  <si>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</si>
  <si>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</si>
  <si>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</si>
  <si>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</si>
  <si>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</si>
  <si>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</si>
  <si>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</si>
  <si>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</si>
  <si>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</si>
  <si>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</si>
  <si>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</si>
  <si>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</si>
  <si>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</si>
  <si>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</si>
  <si>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</si>
  <si>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</si>
  <si>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</si>
  <si>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</si>
  <si>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</si>
  <si>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</si>
  <si>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</si>
  <si>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</si>
  <si>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</si>
  <si>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</si>
  <si>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</si>
  <si>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</si>
  <si>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</si>
  <si>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</si>
  <si>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</si>
  <si>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</si>
  <si>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</si>
  <si>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</si>
  <si>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</si>
  <si>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</si>
  <si>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</si>
  <si>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</si>
  <si>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</si>
  <si>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</si>
  <si>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</si>
  <si>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</si>
  <si>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</si>
  <si>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</si>
  <si>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</si>
  <si>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</si>
  <si>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</si>
  <si>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</si>
  <si>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</si>
  <si>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</si>
  <si>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</si>
  <si>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</si>
  <si>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</si>
  <si>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</si>
  <si>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</si>
  <si>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</si>
  <si>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</si>
  <si>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</si>
  <si>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</si>
  <si>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</si>
  <si>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</si>
  <si>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</si>
  <si>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</si>
  <si>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</si>
  <si>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</si>
  <si>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</si>
  <si>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</si>
  <si>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</si>
  <si>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</si>
  <si>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</si>
  <si>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</si>
  <si>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</si>
  <si>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</si>
  <si>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</si>
  <si>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</si>
  <si>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</si>
  <si>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</si>
  <si>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</si>
  <si>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</si>
  <si>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</si>
  <si>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</si>
  <si>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</si>
  <si>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</si>
  <si>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</si>
  <si>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</si>
  <si>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</si>
  <si>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</si>
  <si>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</si>
  <si>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</si>
  <si>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</si>
  <si>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</si>
  <si>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</si>
  <si>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</si>
  <si>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</si>
  <si>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</si>
  <si>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</si>
  <si>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</si>
  <si>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</si>
  <si>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</si>
  <si>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</si>
  <si>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</si>
  <si>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</si>
  <si>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</si>
  <si>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</si>
  <si>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</si>
  <si>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</si>
  <si>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</si>
  <si>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</si>
  <si>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</si>
  <si>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</si>
  <si>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</si>
  <si>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</si>
  <si>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</si>
  <si>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</si>
  <si>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</si>
  <si>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</si>
  <si>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</si>
  <si>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</si>
  <si>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</si>
  <si>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</si>
  <si>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</si>
  <si>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</si>
  <si>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</si>
  <si>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</si>
  <si>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</si>
  <si>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</si>
  <si>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</si>
  <si>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</si>
  <si>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</si>
  <si>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</si>
  <si>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</si>
  <si>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</si>
  <si>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</si>
  <si>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</si>
  <si>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</si>
  <si>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</si>
  <si>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</si>
  <si>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</si>
  <si>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</si>
  <si>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</si>
  <si>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</si>
  <si>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</si>
  <si>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</si>
  <si>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</si>
  <si>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</si>
  <si>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</si>
  <si>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</si>
  <si>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</si>
  <si>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</si>
  <si>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</si>
  <si>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</si>
  <si>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</si>
  <si>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</si>
  <si>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</si>
  <si>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</si>
  <si>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</si>
  <si>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</si>
  <si>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</si>
  <si>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</si>
  <si>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</si>
  <si>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</si>
  <si>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</si>
  <si>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</si>
  <si>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</si>
  <si>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</si>
  <si>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</si>
  <si>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</si>
  <si>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</si>
  <si>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</si>
  <si>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</si>
  <si>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</si>
  <si>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</si>
  <si>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</si>
  <si>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</si>
  <si>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</si>
  <si>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</si>
  <si>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</si>
  <si>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</si>
  <si>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</si>
  <si>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</si>
  <si>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</si>
  <si>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</si>
  <si>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</si>
  <si>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</si>
  <si>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</si>
  <si>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</si>
  <si>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</si>
  <si>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</si>
  <si>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</si>
  <si>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</si>
  <si>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</si>
  <si>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</si>
  <si>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</si>
  <si>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</si>
  <si>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</si>
  <si>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</si>
  <si>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</si>
  <si>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</si>
  <si>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</si>
  <si>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</si>
  <si>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</si>
  <si>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</si>
  <si>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</si>
  <si>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</si>
  <si>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</si>
  <si>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</si>
  <si>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</si>
  <si>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</si>
  <si>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</si>
  <si>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</si>
  <si>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</si>
  <si>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</si>
  <si>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</si>
  <si>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</si>
  <si>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</si>
  <si>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</si>
  <si>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</si>
  <si>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</si>
  <si>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</si>
  <si>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</si>
  <si>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</si>
  <si>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</si>
  <si>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</si>
  <si>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</si>
  <si>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</si>
  <si>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</si>
  <si>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</si>
  <si>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</si>
  <si>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</si>
  <si>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</si>
  <si>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</si>
  <si>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</si>
  <si>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</si>
  <si>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</si>
  <si>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</si>
  <si>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</si>
  <si>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</si>
  <si>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</si>
  <si>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</si>
  <si>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</si>
  <si>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</si>
  <si>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</si>
  <si>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</si>
  <si>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</si>
  <si>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</si>
  <si>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</si>
  <si>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</si>
  <si>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</si>
  <si>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</si>
  <si>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</si>
  <si>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</si>
  <si>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</si>
  <si>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</si>
  <si>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</si>
  <si>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</si>
  <si>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</si>
  <si>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</si>
  <si>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</si>
  <si>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</si>
  <si>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</si>
  <si>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</si>
  <si>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</si>
  <si>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</si>
  <si>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</si>
  <si>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</si>
  <si>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</si>
  <si>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</si>
  <si>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</si>
  <si>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</si>
  <si>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</si>
  <si>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</si>
  <si>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</si>
  <si>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</si>
  <si>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</si>
  <si>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</si>
  <si>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</si>
  <si>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</si>
  <si>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</si>
  <si>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</si>
  <si>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</si>
  <si>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</si>
  <si>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</si>
  <si>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</si>
  <si>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</si>
  <si>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</si>
  <si>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</si>
  <si>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</si>
  <si>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</si>
  <si>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</si>
  <si>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</si>
  <si>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</si>
  <si>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</si>
  <si>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</si>
  <si>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</si>
  <si>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</si>
  <si>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</si>
  <si>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</si>
  <si>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</si>
  <si>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</si>
  <si>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</si>
  <si>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</si>
  <si>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</si>
  <si>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</si>
  <si>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</si>
  <si>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</si>
  <si>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</si>
  <si>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</si>
  <si>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</si>
  <si>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</si>
  <si>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</si>
  <si>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</si>
  <si>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</si>
  <si>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</si>
  <si>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</si>
  <si>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</si>
  <si>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</si>
  <si>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</si>
  <si>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</si>
  <si>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</si>
  <si>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</si>
  <si>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</si>
  <si>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</si>
  <si>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</si>
  <si>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</si>
  <si>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</si>
  <si>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</si>
  <si>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</si>
  <si>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</si>
  <si>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</si>
  <si>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</si>
  <si>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</si>
  <si>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</si>
  <si>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</si>
  <si>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</si>
  <si>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</si>
  <si>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</si>
  <si>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</si>
  <si>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</si>
  <si>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</si>
  <si>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</si>
  <si>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</si>
  <si>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</si>
  <si>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</si>
  <si>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</si>
  <si>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</si>
  <si>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</si>
  <si>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</si>
  <si>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</si>
  <si>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</si>
  <si>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</si>
  <si>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</si>
  <si>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</si>
  <si>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</si>
  <si>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</si>
  <si>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</si>
  <si>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</si>
  <si>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</si>
  <si>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</si>
  <si>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</si>
  <si>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</si>
  <si>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</si>
  <si>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</si>
  <si>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</si>
  <si>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</si>
  <si>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</si>
  <si>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</si>
  <si>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</si>
  <si>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</si>
  <si>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</si>
  <si>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</si>
  <si>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</si>
  <si>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</si>
  <si>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</si>
  <si>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</si>
  <si>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</si>
  <si>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</si>
  <si>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</si>
  <si>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</si>
  <si>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</si>
  <si>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</si>
  <si>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</si>
  <si>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</si>
  <si>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</si>
  <si>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</si>
  <si>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</si>
  <si>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</si>
  <si>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</si>
  <si>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</si>
  <si>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</si>
  <si>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</si>
  <si>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</si>
  <si>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</si>
  <si>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</si>
  <si>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</si>
  <si>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</si>
  <si>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</si>
  <si>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</si>
  <si>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</si>
  <si>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</si>
  <si>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</si>
  <si>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</si>
  <si>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</si>
  <si>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</si>
  <si>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</si>
  <si>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</si>
  <si>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</si>
  <si>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</si>
  <si>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</si>
  <si>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</si>
  <si>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</si>
  <si>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</si>
  <si>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</si>
  <si>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</si>
  <si>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</si>
  <si>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</si>
  <si>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</si>
  <si>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</si>
  <si>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</si>
  <si>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</si>
  <si>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</si>
  <si>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</si>
  <si>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</si>
  <si>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</si>
  <si>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</si>
  <si>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</si>
  <si>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</si>
  <si>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</si>
  <si>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</si>
  <si>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</si>
  <si>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</si>
  <si>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</si>
  <si>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</si>
  <si>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</si>
  <si>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</si>
  <si>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</si>
  <si>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</si>
  <si>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</si>
  <si>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</si>
  <si>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</si>
  <si>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</si>
  <si>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</si>
  <si>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</si>
  <si>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</si>
  <si>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</si>
  <si>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</si>
  <si>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</si>
  <si>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</si>
  <si>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</si>
  <si>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</si>
  <si>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</si>
  <si>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</si>
  <si>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</si>
  <si>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</si>
  <si>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</si>
  <si>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</si>
  <si>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</si>
  <si>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</si>
  <si>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</si>
  <si>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</si>
  <si>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</si>
  <si>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</si>
  <si>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</si>
  <si>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</si>
  <si>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</si>
  <si>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</si>
  <si>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</si>
  <si>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</si>
  <si>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</si>
  <si>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</si>
  <si>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</si>
  <si>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</si>
  <si>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</si>
  <si>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</si>
  <si>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</si>
  <si>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</si>
  <si>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</si>
  <si>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</si>
  <si>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</si>
  <si>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</si>
  <si>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</si>
  <si>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</si>
  <si>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</si>
  <si>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</si>
  <si>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</si>
  <si>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</si>
  <si>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</si>
  <si>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</si>
  <si>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</si>
  <si>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</si>
  <si>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</si>
  <si>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</si>
  <si>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</si>
  <si>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</si>
  <si>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</si>
  <si>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</si>
  <si>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</si>
  <si>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</si>
  <si>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</si>
  <si>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</si>
  <si>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</si>
  <si>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</si>
  <si>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</si>
  <si>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</si>
  <si>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</si>
  <si>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</si>
  <si>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</si>
  <si>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</si>
  <si>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</si>
  <si>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</si>
  <si>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</si>
  <si>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</si>
  <si>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</si>
  <si>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</si>
  <si>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</si>
  <si>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</si>
  <si>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</si>
  <si>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</si>
  <si>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</si>
  <si>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</si>
  <si>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</si>
  <si>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</si>
  <si>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</si>
  <si>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</si>
  <si>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</si>
  <si>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</si>
  <si>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</si>
  <si>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</si>
  <si>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</si>
  <si>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</si>
  <si>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</si>
  <si>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</si>
  <si>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</si>
  <si>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</si>
  <si>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</si>
  <si>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</si>
  <si>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</si>
  <si>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</si>
  <si>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</si>
  <si>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</si>
  <si>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</si>
  <si>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</si>
  <si>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</si>
  <si>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</si>
  <si>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</si>
  <si>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</si>
  <si>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</si>
  <si>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</si>
  <si>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</si>
  <si>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</si>
  <si>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</si>
  <si>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</si>
  <si>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</si>
  <si>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</si>
  <si>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</si>
  <si>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</si>
  <si>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</si>
  <si>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</si>
  <si>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</si>
  <si>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</si>
  <si>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</si>
  <si>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</si>
  <si>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</si>
  <si>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</si>
  <si>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</si>
  <si>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</si>
  <si>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</si>
  <si>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</si>
  <si>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</si>
  <si>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</si>
  <si>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</si>
  <si>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</si>
  <si>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</si>
  <si>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</si>
  <si>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</si>
  <si>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</si>
  <si>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</si>
  <si>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</si>
  <si>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</si>
  <si>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</si>
  <si>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</si>
  <si>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</si>
  <si>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</si>
  <si>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</si>
  <si>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</si>
  <si>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</si>
  <si>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</si>
  <si>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</si>
  <si>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</si>
  <si>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</si>
  <si>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</si>
  <si>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</si>
  <si>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</si>
  <si>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</si>
  <si>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</si>
  <si>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</si>
  <si>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</si>
  <si>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</si>
  <si>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</si>
  <si>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</si>
  <si>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</si>
  <si>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</si>
  <si>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</si>
  <si>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</si>
  <si>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</si>
  <si>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</si>
  <si>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</si>
  <si>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</si>
  <si>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</si>
  <si>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</si>
  <si>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</si>
  <si>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</si>
  <si>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</si>
  <si>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</si>
  <si>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</si>
  <si>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</si>
  <si>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</si>
  <si>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</si>
  <si>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</si>
  <si>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</si>
  <si>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</si>
  <si>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</si>
  <si>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</si>
  <si>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</si>
  <si>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</si>
  <si>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</si>
  <si>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</si>
  <si>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</si>
  <si>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</si>
  <si>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</si>
  <si>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</si>
  <si>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</si>
  <si>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</si>
  <si>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</si>
  <si>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</si>
  <si>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</si>
  <si>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</si>
  <si>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</si>
  <si>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</si>
  <si>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</si>
  <si>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</si>
  <si>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</si>
  <si>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</si>
  <si>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</si>
  <si>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</si>
  <si>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</si>
  <si>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</si>
  <si>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</si>
  <si>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</si>
  <si>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</si>
  <si>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</si>
  <si>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</si>
  <si>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</si>
  <si>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</si>
  <si>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</si>
  <si>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</si>
  <si>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</si>
  <si>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</si>
  <si>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</si>
  <si>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</si>
  <si>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</si>
  <si>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</si>
  <si>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</si>
  <si>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</si>
  <si>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</si>
  <si>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</si>
  <si>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</si>
  <si>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</si>
  <si>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</si>
  <si>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</si>
  <si>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</si>
  <si>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</si>
  <si>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</si>
  <si>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</si>
  <si>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</si>
  <si>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</si>
  <si>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</si>
  <si>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</si>
  <si>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</si>
  <si>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</si>
  <si>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</si>
  <si>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</si>
  <si>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</si>
  <si>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</si>
  <si>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</si>
  <si>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</si>
  <si>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</si>
  <si>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</si>
  <si>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</si>
  <si>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</si>
  <si>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</si>
  <si>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</si>
  <si>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</si>
  <si>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</si>
  <si>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</si>
  <si>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</si>
  <si>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</si>
  <si>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</si>
  <si>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</si>
  <si>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</si>
  <si>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</si>
  <si>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</si>
  <si>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</si>
  <si>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</si>
  <si>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</si>
  <si>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</si>
  <si>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</si>
  <si>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</si>
  <si>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</si>
  <si>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</si>
  <si>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</si>
  <si>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</si>
  <si>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</si>
  <si>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</si>
  <si>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</si>
  <si>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</si>
  <si>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</si>
  <si>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</si>
  <si>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</si>
  <si>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</si>
  <si>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</si>
  <si>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</si>
  <si>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</si>
  <si>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</si>
  <si>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</si>
  <si>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</si>
  <si>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</si>
  <si>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</si>
  <si>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</si>
  <si>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</si>
  <si>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</si>
  <si>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</si>
  <si>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</si>
  <si>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</si>
  <si>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</si>
  <si>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</si>
  <si>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</si>
  <si>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</si>
  <si>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</si>
  <si>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</si>
  <si>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</si>
  <si>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</si>
  <si>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</si>
  <si>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</si>
  <si>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</si>
  <si>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</si>
  <si>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</si>
  <si>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</si>
  <si>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</si>
  <si>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</si>
  <si>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</si>
  <si>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</si>
  <si>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</si>
  <si>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</si>
  <si>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</si>
  <si>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</si>
  <si>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</si>
  <si>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</si>
  <si>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</si>
  <si>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</si>
  <si>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</si>
  <si>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</si>
  <si>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</si>
  <si>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</si>
  <si>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</si>
  <si>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</si>
  <si>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</si>
  <si>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</si>
  <si>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</si>
  <si>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</si>
  <si>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</si>
  <si>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</si>
  <si>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</si>
  <si>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</si>
  <si>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</si>
  <si>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</si>
  <si>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</si>
  <si>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</si>
  <si>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</si>
  <si>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</si>
  <si>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</si>
  <si>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</si>
  <si>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</si>
  <si>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</si>
  <si>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</si>
  <si>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</si>
  <si>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</si>
  <si>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</si>
  <si>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</si>
  <si>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</si>
  <si>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</si>
  <si>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</si>
  <si>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</si>
  <si>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</si>
  <si>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</si>
  <si>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</si>
  <si>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</si>
  <si>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</si>
  <si>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</si>
  <si>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</si>
  <si>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</si>
  <si>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</si>
  <si>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</si>
  <si>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</si>
  <si>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</si>
  <si>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</si>
  <si>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</si>
  <si>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</si>
  <si>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</si>
  <si>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</si>
  <si>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</si>
  <si>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</si>
  <si>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</si>
  <si>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</si>
  <si>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</si>
  <si>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</si>
  <si>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</si>
  <si>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</si>
  <si>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</si>
  <si>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</si>
  <si>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</si>
  <si>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</si>
  <si>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</si>
  <si>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</si>
  <si>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</si>
  <si>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</si>
  <si>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</si>
  <si>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</si>
  <si>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</si>
  <si>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</si>
  <si>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</si>
  <si>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</si>
  <si>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</si>
  <si>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</si>
  <si>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</si>
  <si>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</si>
  <si>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</si>
  <si>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</si>
  <si>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</si>
  <si>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</si>
  <si>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</si>
  <si>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</si>
  <si>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</si>
  <si>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</si>
  <si>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</si>
  <si>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</si>
  <si>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</si>
  <si>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</si>
  <si>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</si>
  <si>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</si>
  <si>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</si>
  <si>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</si>
  <si>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</si>
  <si>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</si>
  <si>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</si>
  <si>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</si>
  <si>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</si>
  <si>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</si>
  <si>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</si>
  <si>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</si>
  <si>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</si>
  <si>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</si>
  <si>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</si>
  <si>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</si>
  <si>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</si>
  <si>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</si>
  <si>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</si>
  <si>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</si>
  <si>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</si>
  <si>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</si>
  <si>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</si>
  <si>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</si>
  <si>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</si>
  <si>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</si>
  <si>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</si>
  <si>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</si>
  <si>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</si>
  <si>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</si>
  <si>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</si>
  <si>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</si>
  <si>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</si>
  <si>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</si>
  <si>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</si>
  <si>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</si>
  <si>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</si>
  <si>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</si>
  <si>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</si>
  <si>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</si>
  <si>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</si>
  <si>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</si>
  <si>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</si>
  <si>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</si>
  <si>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</si>
  <si>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</si>
  <si>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</si>
  <si>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</si>
  <si>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</si>
  <si>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</si>
  <si>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</si>
  <si>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</si>
  <si>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</si>
  <si>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</si>
  <si>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</si>
  <si>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</si>
  <si>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</si>
  <si>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</si>
  <si>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</si>
  <si>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</si>
  <si>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</si>
  <si>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</si>
  <si>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</si>
  <si>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</si>
  <si>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</si>
  <si>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</si>
  <si>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</si>
  <si>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</si>
  <si>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</si>
  <si>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</si>
  <si>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</si>
  <si>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</si>
  <si>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</si>
  <si>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</si>
  <si>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</si>
  <si>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</si>
  <si>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</si>
  <si>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</si>
  <si>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</si>
  <si>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</si>
  <si>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</si>
  <si>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</si>
  <si>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</si>
  <si>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</si>
  <si>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</si>
  <si>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</si>
  <si>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</si>
  <si>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</si>
  <si>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</si>
  <si>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</si>
  <si>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</si>
  <si>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</si>
  <si>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</si>
  <si>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</si>
  <si>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</si>
  <si>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</si>
  <si>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</si>
  <si>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</si>
  <si>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</si>
  <si>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</si>
  <si>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</si>
  <si>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</si>
  <si>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</si>
  <si>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</si>
  <si>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</si>
  <si>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</si>
  <si>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</si>
  <si>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</si>
  <si>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</si>
  <si>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</si>
  <si>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</si>
  <si>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</si>
  <si>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</si>
  <si>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</si>
  <si>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</si>
  <si>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</si>
  <si>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</si>
  <si>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</si>
  <si>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</si>
  <si>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</si>
  <si>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</si>
  <si>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</si>
  <si>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</si>
  <si>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</si>
  <si>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</si>
  <si>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</si>
  <si>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</si>
  <si>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</si>
  <si>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</si>
  <si>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</si>
  <si>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</si>
  <si>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</si>
  <si>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</si>
  <si>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</si>
  <si>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</si>
  <si>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</si>
  <si>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</si>
  <si>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</si>
  <si>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</si>
  <si>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</si>
  <si>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</si>
  <si>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</si>
  <si>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</si>
  <si>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</si>
  <si>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</si>
  <si>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</si>
  <si>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</si>
  <si>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</si>
  <si>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</si>
  <si>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</si>
  <si>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</si>
  <si>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</si>
  <si>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</si>
  <si>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</si>
  <si>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</si>
  <si>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</si>
  <si>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</si>
  <si>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</si>
  <si>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</si>
  <si>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</si>
  <si>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</si>
  <si>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</si>
  <si>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</si>
  <si>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</si>
  <si>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</si>
  <si>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</si>
  <si>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</si>
  <si>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</si>
  <si>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</si>
  <si>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</si>
  <si>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</si>
  <si>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</si>
  <si>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</si>
  <si>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</si>
  <si>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</si>
  <si>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</si>
  <si>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</si>
  <si>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</si>
  <si>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</si>
  <si>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</si>
  <si>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</si>
  <si>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</si>
  <si>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</si>
  <si>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</si>
  <si>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</si>
  <si>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</si>
  <si>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</si>
  <si>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</si>
  <si>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</si>
  <si>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</si>
  <si>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</si>
  <si>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</si>
  <si>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</si>
  <si>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</si>
  <si>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</si>
  <si>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</si>
  <si>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</si>
  <si>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</si>
  <si>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</si>
  <si>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</si>
  <si>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</si>
  <si>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</si>
  <si>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</si>
  <si>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</si>
  <si>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</si>
  <si>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</si>
  <si>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</si>
  <si>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</si>
  <si>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</si>
  <si>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</si>
  <si>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</si>
  <si>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</si>
  <si>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</si>
  <si>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</si>
  <si>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</si>
  <si>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</si>
  <si>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</si>
  <si>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</si>
  <si>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</si>
  <si>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</si>
  <si>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</si>
  <si>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</si>
  <si>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</si>
  <si>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</si>
  <si>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</si>
  <si>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</si>
  <si>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</si>
  <si>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</si>
  <si>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</si>
  <si>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</si>
  <si>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</si>
  <si>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</si>
  <si>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</si>
  <si>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</si>
  <si>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</si>
  <si>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</si>
  <si>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</si>
  <si>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</si>
  <si>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</si>
  <si>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</si>
  <si>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</si>
  <si>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</si>
  <si>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</si>
  <si>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</si>
  <si>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</si>
  <si>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</si>
  <si>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</si>
  <si>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</si>
  <si>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</si>
  <si>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</si>
  <si>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</si>
  <si>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</si>
  <si>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</si>
  <si>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</si>
  <si>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</si>
  <si>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</si>
  <si>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</si>
  <si>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</si>
  <si>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</si>
  <si>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</si>
  <si>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</si>
  <si>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</si>
  <si>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</si>
  <si>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</si>
  <si>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</si>
  <si>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</si>
  <si>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</si>
  <si>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</si>
  <si>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</si>
  <si>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</si>
  <si>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</si>
  <si>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</si>
  <si>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</si>
  <si>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</si>
  <si>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</si>
  <si>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</si>
  <si>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</si>
  <si>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</si>
  <si>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</si>
  <si>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</si>
  <si>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</si>
  <si>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</si>
  <si>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</si>
  <si>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</si>
  <si>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</si>
  <si>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</si>
  <si>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</si>
  <si>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</si>
  <si>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</si>
  <si>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</si>
  <si>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</si>
  <si>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</si>
  <si>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</si>
  <si>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</si>
  <si>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</si>
  <si>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</si>
  <si>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</si>
  <si>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</si>
  <si>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</si>
  <si>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</si>
  <si>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</si>
  <si>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</si>
  <si>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</si>
  <si>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</si>
  <si>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</si>
  <si>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</si>
  <si>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</si>
  <si>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</si>
  <si>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</si>
  <si>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</si>
  <si>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</si>
  <si>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</si>
  <si>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</si>
  <si>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</si>
  <si>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</si>
  <si>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</si>
  <si>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</si>
  <si>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</si>
  <si>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</si>
  <si>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</si>
  <si>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</si>
  <si>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</si>
  <si>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</si>
  <si>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</si>
  <si>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</si>
  <si>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</si>
  <si>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</si>
  <si>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</si>
  <si>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</si>
  <si>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</si>
  <si>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</si>
  <si>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</si>
  <si>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</si>
  <si>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</si>
  <si>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</si>
  <si>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</si>
  <si>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</si>
  <si>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</si>
  <si>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</si>
  <si>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</si>
  <si>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</si>
  <si>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</si>
  <si>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</si>
  <si>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</si>
  <si>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</si>
  <si>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</si>
  <si>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</si>
  <si>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</si>
  <si>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</si>
  <si>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</si>
  <si>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</si>
  <si>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</si>
  <si>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</si>
  <si>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</si>
  <si>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</si>
  <si>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</si>
  <si>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</si>
  <si>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</si>
  <si>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</si>
  <si>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</si>
  <si>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</si>
  <si>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</si>
  <si>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</si>
  <si>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</si>
  <si>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</si>
  <si>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</si>
  <si>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</si>
  <si>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</si>
  <si>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</si>
  <si>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</si>
  <si>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</si>
  <si>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</si>
  <si>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</si>
  <si>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</si>
  <si>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</si>
  <si>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</si>
  <si>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</si>
  <si>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</si>
  <si>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</si>
  <si>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</si>
  <si>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</si>
  <si>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</si>
  <si>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</si>
  <si>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</si>
  <si>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</si>
  <si>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</si>
  <si>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</si>
  <si>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</si>
  <si>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</si>
  <si>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</si>
  <si>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</si>
  <si>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</si>
  <si>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</si>
  <si>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</si>
  <si>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</si>
  <si>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</si>
  <si>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</si>
  <si>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</si>
  <si>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</si>
  <si>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</si>
  <si>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</si>
  <si>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</si>
  <si>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</si>
  <si>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</si>
  <si>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</si>
  <si>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</si>
  <si>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</si>
  <si>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</si>
  <si>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</si>
  <si>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</si>
  <si>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</si>
  <si>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</si>
  <si>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</si>
  <si>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</si>
  <si>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</si>
  <si>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</si>
  <si>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</si>
  <si>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</si>
  <si>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</si>
  <si>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</si>
  <si>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</si>
  <si>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</si>
  <si>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</si>
  <si>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</si>
  <si>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</si>
  <si>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</si>
  <si>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</si>
  <si>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</si>
  <si>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</si>
  <si>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</si>
  <si>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</si>
  <si>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</si>
  <si>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</si>
  <si>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</si>
  <si>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</si>
  <si>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</si>
  <si>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</si>
  <si>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</si>
  <si>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</si>
  <si>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</si>
  <si>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</si>
  <si>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</si>
  <si>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</si>
  <si>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</si>
  <si>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</si>
  <si>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</si>
  <si>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</si>
  <si>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</si>
  <si>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</si>
  <si>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</si>
  <si>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</si>
  <si>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</si>
  <si>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</si>
  <si>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</si>
  <si>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</si>
  <si>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</si>
  <si>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</si>
  <si>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</si>
  <si>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</si>
  <si>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</si>
  <si>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</si>
  <si>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</si>
  <si>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</si>
  <si>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</si>
  <si>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</si>
  <si>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</si>
  <si>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</si>
  <si>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</si>
  <si>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</si>
  <si>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</si>
  <si>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</si>
  <si>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</si>
  <si>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</si>
  <si>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</si>
  <si>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</si>
  <si>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</si>
  <si>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</si>
  <si>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</si>
  <si>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</si>
  <si>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</si>
  <si>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</si>
  <si>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</si>
  <si>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</si>
  <si>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</si>
  <si>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</si>
  <si>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</si>
  <si>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</si>
  <si>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</si>
  <si>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</si>
  <si>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</si>
  <si>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</si>
  <si>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</si>
  <si>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</si>
  <si>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</si>
  <si>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</si>
  <si>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</si>
  <si>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</si>
  <si>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</si>
  <si>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</si>
  <si>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</si>
  <si>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</si>
  <si>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</si>
  <si>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</si>
  <si>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</si>
  <si>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</si>
  <si>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</si>
  <si>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</si>
  <si>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</si>
  <si>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</si>
  <si>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</si>
  <si>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</si>
  <si>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</si>
  <si>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</si>
  <si>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</si>
  <si>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</si>
  <si>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</si>
  <si>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</si>
  <si>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</si>
  <si>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</si>
  <si>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</si>
  <si>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</si>
  <si>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</si>
  <si>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</si>
  <si>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</si>
  <si>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</si>
  <si>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</si>
  <si>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</si>
  <si>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</si>
  <si>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</si>
  <si>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</si>
  <si>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</si>
  <si>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</si>
  <si>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</si>
  <si>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</si>
  <si>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</si>
  <si>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</si>
  <si>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</si>
  <si>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</si>
  <si>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</si>
  <si>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</si>
  <si>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</si>
  <si>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</si>
  <si>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</si>
  <si>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</si>
  <si>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</si>
  <si>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</si>
  <si>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</si>
  <si>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</si>
  <si>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</si>
  <si>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</si>
  <si>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</si>
  <si>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</si>
  <si>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</si>
  <si>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</si>
  <si>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</si>
  <si>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</si>
  <si>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</si>
  <si>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</si>
  <si>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</si>
  <si>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</si>
  <si>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</si>
  <si>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</si>
  <si>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</si>
  <si>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</si>
  <si>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</si>
  <si>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</si>
  <si>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</si>
  <si>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</si>
  <si>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</si>
  <si>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</si>
  <si>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</si>
  <si>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</si>
  <si>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</si>
  <si>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</si>
  <si>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</si>
  <si>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</si>
  <si>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</si>
  <si>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</si>
  <si>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</si>
  <si>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</si>
  <si>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</si>
  <si>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</si>
  <si>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</si>
  <si>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</si>
  <si>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</si>
  <si>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</si>
  <si>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</si>
  <si>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</si>
  <si>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</si>
  <si>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</si>
  <si>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</si>
  <si>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</si>
  <si>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</si>
  <si>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</si>
  <si>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</si>
  <si>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</si>
  <si>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</si>
  <si>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</si>
  <si>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</si>
  <si>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</si>
  <si>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</si>
  <si>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</si>
  <si>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</si>
  <si>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</si>
  <si>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</si>
  <si>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</si>
  <si>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</si>
  <si>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</si>
  <si>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</si>
  <si>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</si>
  <si>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</si>
  <si>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</si>
  <si>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</si>
  <si>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</si>
  <si>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</si>
  <si>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</si>
  <si>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</si>
  <si>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</si>
  <si>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</si>
  <si>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</si>
  <si>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</si>
  <si>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</si>
  <si>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</si>
  <si>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</si>
  <si>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</si>
  <si>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</si>
  <si>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</si>
  <si>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</si>
  <si>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</si>
  <si>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</si>
  <si>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</si>
  <si>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</si>
  <si>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</si>
  <si>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</si>
  <si>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</si>
  <si>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</si>
  <si>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</si>
  <si>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</si>
  <si>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</si>
  <si>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</si>
  <si>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</si>
  <si>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</si>
  <si>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</si>
  <si>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</si>
  <si>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</si>
  <si>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</si>
  <si>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</si>
  <si>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</si>
  <si>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</si>
  <si>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</si>
  <si>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</si>
  <si>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</si>
  <si>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</si>
  <si>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</si>
  <si>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</si>
  <si>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</si>
  <si>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</si>
  <si>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</si>
  <si>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</si>
  <si>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</si>
  <si>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</si>
  <si>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</si>
  <si>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</si>
  <si>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</si>
  <si>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</si>
  <si>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</si>
  <si>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</si>
  <si>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</si>
  <si>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</si>
  <si>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</si>
  <si>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</si>
  <si>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</si>
  <si>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</si>
  <si>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</si>
  <si>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</si>
  <si>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</si>
  <si>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</si>
  <si>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</si>
  <si>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</si>
  <si>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</si>
  <si>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</si>
  <si>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</si>
  <si>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</si>
  <si>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</si>
  <si>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</si>
  <si>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</si>
  <si>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</si>
  <si>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</si>
  <si>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</si>
  <si>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</si>
  <si>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</si>
  <si>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</si>
  <si>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</si>
  <si>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</si>
  <si>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</si>
  <si>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</si>
  <si>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</si>
  <si>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</si>
  <si>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</si>
  <si>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</si>
  <si>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</si>
  <si>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</si>
  <si>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</si>
  <si>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</si>
  <si>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</si>
  <si>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</si>
  <si>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</si>
  <si>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</si>
  <si>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</si>
  <si>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</si>
  <si>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</si>
  <si>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</si>
  <si>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</si>
  <si>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</si>
  <si>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</si>
  <si>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</si>
  <si>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</si>
  <si>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</si>
  <si>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</si>
  <si>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</si>
  <si>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</si>
  <si>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</si>
  <si>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</si>
  <si>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</si>
  <si>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</si>
  <si>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</si>
  <si>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</si>
  <si>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</si>
  <si>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</si>
  <si>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</si>
  <si>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</si>
  <si>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</si>
  <si>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</si>
  <si>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</si>
  <si>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</si>
  <si>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</si>
  <si>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</si>
  <si>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</si>
  <si>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</si>
  <si>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</si>
  <si>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</si>
  <si>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</si>
  <si>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</si>
  <si>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</si>
  <si>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</si>
  <si>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</si>
  <si>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</si>
  <si>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</si>
  <si>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</si>
  <si>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</si>
  <si>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</si>
  <si>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</si>
  <si>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</si>
  <si>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</si>
  <si>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</si>
  <si>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</si>
  <si>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</si>
  <si>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</si>
  <si>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</si>
  <si>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</si>
  <si>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</si>
  <si>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</si>
  <si>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</si>
  <si>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</si>
  <si>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</si>
  <si>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</si>
  <si>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</si>
  <si>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</si>
  <si>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</si>
  <si>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</si>
  <si>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</si>
  <si>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</si>
  <si>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</si>
  <si>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</si>
  <si>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</si>
  <si>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</si>
  <si>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</si>
  <si>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</si>
  <si>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</si>
  <si>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</si>
  <si>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</si>
  <si>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</si>
  <si>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</si>
  <si>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</si>
  <si>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</si>
  <si>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</si>
  <si>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</si>
  <si>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</si>
  <si>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</si>
  <si>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</si>
  <si>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</si>
  <si>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</si>
  <si>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</si>
  <si>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</si>
  <si>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</si>
  <si>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</si>
  <si>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</si>
  <si>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</si>
  <si>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</si>
  <si>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</si>
  <si>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</si>
  <si>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</si>
  <si>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</si>
  <si>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</si>
  <si>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</si>
  <si>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</si>
  <si>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</si>
  <si>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</si>
  <si>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</si>
  <si>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</si>
  <si>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</si>
  <si>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</si>
  <si>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</si>
  <si>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</si>
  <si>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</si>
  <si>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</si>
  <si>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</si>
  <si>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</si>
  <si>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</si>
  <si>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</si>
  <si>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</si>
  <si>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</si>
  <si>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</si>
  <si>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</si>
  <si>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</si>
  <si>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</si>
  <si>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</si>
  <si>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</si>
  <si>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</si>
  <si>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</si>
  <si>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</si>
  <si>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</si>
  <si>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</si>
  <si>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</si>
  <si>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</si>
  <si>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</si>
  <si>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</si>
  <si>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</si>
  <si>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</si>
  <si>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</si>
  <si>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</si>
  <si>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</si>
  <si>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</si>
  <si>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</si>
  <si>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</si>
  <si>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</si>
  <si>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</si>
  <si>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</si>
  <si>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</si>
  <si>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</si>
  <si>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</si>
  <si>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</si>
  <si>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</si>
  <si>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</si>
  <si>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</si>
  <si>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</si>
  <si>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</si>
  <si>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</si>
  <si>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</si>
  <si>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</si>
  <si>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</si>
  <si>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</si>
  <si>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</si>
  <si>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</si>
  <si>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</si>
  <si>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</si>
  <si>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</si>
  <si>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</si>
  <si>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</si>
  <si>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</si>
  <si>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</si>
  <si>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</si>
  <si>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</si>
  <si>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</si>
  <si>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</si>
  <si>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</si>
  <si>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</si>
  <si>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</si>
  <si>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</si>
  <si>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</si>
  <si>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</si>
  <si>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</si>
  <si>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</si>
  <si>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</si>
  <si>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</si>
  <si>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</si>
  <si>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</si>
  <si>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</si>
  <si>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</si>
  <si>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</si>
  <si>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</si>
  <si>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</si>
  <si>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</si>
  <si>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</si>
  <si>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</si>
  <si>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</si>
  <si>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</si>
  <si>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</si>
  <si>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</si>
  <si>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</si>
  <si>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</si>
  <si>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</si>
  <si>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</si>
  <si>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</si>
  <si>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</si>
  <si>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</si>
  <si>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</si>
  <si>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</si>
  <si>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</si>
  <si>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</si>
  <si>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</si>
  <si>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</si>
  <si>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</si>
  <si>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</si>
  <si>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</si>
  <si>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</si>
  <si>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</si>
  <si>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</si>
  <si>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</si>
  <si>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</si>
  <si>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</si>
  <si>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</si>
  <si>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</si>
  <si>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</si>
  <si>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</si>
  <si>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</si>
  <si>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</si>
  <si>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</si>
  <si>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</si>
  <si>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</si>
  <si>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</si>
  <si>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</si>
  <si>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</si>
  <si>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</si>
  <si>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</si>
  <si>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</si>
  <si>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</si>
  <si>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</si>
  <si>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</si>
  <si>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</si>
  <si>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</si>
  <si>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</si>
  <si>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</si>
  <si>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</si>
  <si>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</si>
  <si>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</si>
  <si>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</si>
  <si>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</si>
  <si>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</si>
  <si>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</si>
  <si>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</si>
  <si>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</si>
  <si>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</si>
  <si>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</si>
  <si>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</si>
  <si>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</si>
  <si>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</si>
  <si>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</si>
  <si>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</si>
  <si>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</si>
  <si>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</si>
  <si>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</si>
  <si>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</si>
  <si>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</si>
  <si>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</si>
  <si>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</si>
  <si>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</si>
  <si>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</si>
  <si>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</si>
  <si>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</si>
  <si>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</si>
  <si>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</si>
  <si>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</si>
  <si>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</si>
  <si>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</si>
  <si>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</si>
  <si>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</si>
  <si>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</si>
  <si>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</si>
  <si>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</si>
  <si>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</si>
  <si>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</si>
  <si>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</si>
  <si>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</si>
  <si>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</si>
  <si>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</si>
  <si>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</si>
  <si>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</si>
  <si>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</si>
  <si>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</si>
  <si>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</si>
  <si>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</si>
  <si>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</si>
  <si>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</si>
  <si>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</si>
  <si>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</si>
  <si>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</si>
  <si>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</si>
  <si>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</si>
  <si>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</si>
  <si>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</si>
  <si>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</si>
  <si>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</si>
  <si>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</si>
  <si>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</si>
  <si>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</si>
  <si>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</si>
  <si>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</si>
  <si>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</si>
  <si>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</si>
  <si>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</si>
  <si>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</si>
  <si>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</si>
  <si>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</si>
  <si>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</si>
  <si>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</si>
  <si>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</si>
  <si>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</si>
  <si>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</si>
  <si>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</si>
  <si>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</si>
  <si>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</si>
  <si>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</si>
  <si>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</si>
  <si>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</si>
  <si>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</si>
  <si>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</si>
  <si>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</si>
  <si>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</si>
  <si>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</si>
  <si>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</si>
  <si>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</si>
  <si>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</si>
  <si>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</si>
  <si>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</si>
  <si>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</si>
  <si>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</si>
  <si>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</si>
  <si>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</si>
  <si>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</si>
  <si>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</si>
  <si>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</si>
  <si>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</si>
  <si>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</si>
  <si>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</si>
  <si>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</si>
  <si>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</si>
  <si>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</si>
  <si>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</si>
  <si>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</si>
  <si>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</si>
  <si>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</si>
  <si>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</si>
  <si>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</si>
  <si>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</si>
  <si>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</si>
  <si>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</si>
  <si>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</si>
  <si>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</si>
  <si>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</si>
  <si>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</si>
  <si>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</si>
  <si>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</si>
  <si>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</si>
  <si>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</si>
  <si>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</si>
  <si>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</si>
  <si>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</si>
  <si>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</si>
  <si>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</si>
  <si>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</si>
  <si>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</si>
  <si>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</si>
  <si>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</si>
  <si>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</si>
  <si>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</si>
  <si>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</si>
  <si>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</si>
  <si>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</si>
  <si>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</si>
  <si>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</si>
  <si>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</si>
  <si>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</si>
  <si>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</si>
  <si>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</si>
  <si>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</si>
  <si>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</si>
  <si>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</si>
  <si>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</si>
  <si>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</si>
  <si>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</si>
  <si>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</si>
  <si>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</si>
  <si>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</si>
  <si>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</si>
  <si>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</si>
  <si>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</si>
  <si>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</si>
  <si>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</si>
  <si>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</si>
  <si>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</si>
  <si>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</si>
  <si>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</si>
  <si>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</si>
  <si>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</si>
  <si>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</si>
  <si>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</si>
  <si>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</si>
  <si>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</si>
  <si>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</si>
  <si>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</si>
  <si>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</si>
  <si>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</si>
  <si>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</si>
  <si>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</si>
  <si>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</si>
  <si>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</si>
  <si>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</si>
  <si>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</si>
  <si>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</si>
  <si>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</si>
  <si>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</si>
  <si>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</si>
  <si>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</si>
  <si>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</si>
  <si>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</si>
  <si>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</si>
  <si>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</si>
  <si>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</si>
  <si>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</si>
  <si>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</si>
  <si>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</si>
  <si>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</si>
  <si>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</si>
  <si>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</si>
  <si>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</si>
  <si>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</si>
  <si>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</si>
  <si>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</si>
  <si>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</si>
  <si>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</si>
  <si>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</si>
  <si>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</si>
  <si>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</si>
  <si>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</si>
  <si>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</si>
  <si>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</si>
  <si>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</si>
  <si>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</si>
  <si>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</si>
  <si>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</si>
  <si>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</si>
  <si>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</si>
  <si>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</si>
  <si>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</si>
  <si>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</si>
  <si>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</si>
  <si>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</si>
  <si>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</si>
  <si>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</si>
  <si>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</si>
  <si>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</si>
  <si>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</si>
  <si>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</si>
  <si>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</si>
  <si>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</si>
  <si>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</si>
  <si>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</si>
  <si>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</si>
  <si>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</si>
  <si>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</si>
  <si>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</si>
  <si>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</si>
  <si>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</si>
  <si>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</si>
  <si>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</si>
  <si>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</si>
  <si>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</si>
  <si>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</si>
  <si>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</si>
  <si>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</si>
  <si>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</si>
  <si>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</si>
  <si>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</si>
  <si>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</si>
  <si>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</si>
  <si>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</si>
  <si>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</si>
  <si>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</si>
  <si>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</si>
  <si>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</si>
  <si>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</si>
  <si>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</si>
  <si>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</si>
  <si>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</si>
  <si>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</si>
  <si>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</si>
  <si>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</si>
  <si>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</si>
  <si>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</si>
  <si>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</si>
  <si>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</si>
  <si>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</si>
  <si>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</si>
  <si>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</si>
  <si>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</si>
  <si>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</si>
  <si>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</si>
  <si>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</si>
  <si>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</si>
  <si>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</si>
  <si>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</si>
  <si>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</si>
  <si>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</si>
  <si>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</si>
  <si>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</si>
  <si>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</si>
  <si>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</si>
  <si>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</si>
  <si>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</si>
  <si>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</si>
  <si>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</si>
  <si>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</si>
  <si>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</si>
  <si>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</si>
  <si>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</si>
  <si>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</si>
  <si>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</si>
  <si>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</si>
  <si>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</si>
  <si>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</si>
  <si>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</si>
  <si>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</si>
  <si>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</si>
  <si>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</si>
  <si>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</si>
  <si>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</si>
  <si>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</si>
  <si>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</si>
  <si>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</si>
  <si>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</si>
  <si>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</si>
  <si>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</si>
  <si>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</si>
  <si>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</si>
  <si>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</si>
  <si>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</si>
  <si>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</si>
  <si>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</si>
  <si>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</si>
  <si>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</si>
  <si>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</si>
  <si>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</si>
  <si>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</si>
  <si>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</si>
  <si>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</si>
  <si>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</si>
  <si>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</si>
  <si>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</si>
  <si>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</si>
  <si>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</si>
  <si>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</si>
  <si>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</si>
  <si>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</si>
  <si>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</si>
  <si>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</si>
  <si>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</si>
  <si>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</si>
  <si>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</si>
  <si>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</si>
  <si>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</si>
  <si>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</si>
  <si>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</si>
  <si>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</si>
  <si>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</si>
  <si>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</si>
  <si>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</si>
  <si>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</si>
  <si>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</si>
  <si>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</si>
  <si>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</si>
  <si>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</si>
  <si>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</si>
  <si>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</si>
  <si>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</si>
  <si>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</si>
  <si>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</si>
  <si>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</si>
  <si>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</si>
  <si>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</si>
  <si>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</si>
  <si>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</si>
  <si>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</si>
  <si>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</si>
  <si>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</si>
  <si>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</si>
  <si>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</si>
  <si>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</si>
  <si>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</si>
  <si>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</si>
  <si>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</si>
  <si>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</si>
  <si>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</si>
  <si>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</si>
  <si>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</si>
  <si>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</si>
  <si>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</si>
  <si>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</si>
  <si>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</si>
  <si>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</si>
  <si>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</si>
  <si>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</si>
  <si>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</si>
  <si>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</si>
  <si>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</si>
  <si>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</si>
  <si>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</si>
  <si>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</si>
  <si>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</si>
  <si>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</si>
  <si>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</si>
  <si>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</si>
  <si>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</si>
  <si>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</si>
  <si>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</si>
  <si>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</si>
  <si>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</si>
  <si>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</si>
  <si>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</si>
  <si>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</si>
  <si>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</si>
  <si>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</si>
  <si>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</si>
  <si>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</si>
  <si>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</si>
  <si>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</si>
  <si>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</si>
  <si>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</si>
  <si>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</si>
  <si>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</si>
  <si>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</si>
  <si>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</si>
  <si>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</si>
  <si>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</si>
  <si>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</si>
  <si>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</si>
  <si>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</si>
  <si>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</si>
  <si>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</si>
  <si>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</si>
  <si>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</si>
  <si>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</si>
  <si>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</si>
  <si>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</si>
  <si>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</si>
  <si>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</si>
  <si>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</si>
  <si>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</si>
  <si>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</si>
  <si>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</si>
  <si>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</si>
  <si>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</si>
  <si>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</si>
  <si>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</si>
  <si>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</si>
  <si>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</si>
  <si>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</si>
  <si>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</si>
  <si>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</si>
  <si>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</si>
  <si>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</si>
  <si>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</si>
  <si>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</si>
  <si>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</si>
  <si>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</si>
  <si>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</si>
  <si>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</si>
  <si>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</si>
  <si>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</si>
  <si>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</si>
  <si>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</si>
  <si>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</si>
  <si>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</si>
  <si>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</si>
  <si>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</si>
  <si>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</si>
  <si>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</si>
  <si>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</si>
  <si>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</si>
  <si>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</si>
  <si>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</si>
  <si>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</si>
  <si>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</si>
  <si>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</si>
  <si>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</si>
  <si>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</si>
  <si>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</si>
  <si>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</si>
  <si>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</si>
  <si>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</si>
  <si>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</si>
  <si>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</si>
  <si>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</si>
  <si>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</si>
  <si>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</si>
  <si>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</si>
  <si>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</si>
  <si>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</si>
  <si>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</si>
  <si>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</si>
  <si>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</si>
  <si>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</si>
  <si>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</si>
  <si>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</si>
  <si>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</si>
  <si>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</si>
  <si>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</si>
  <si>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</si>
  <si>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</si>
  <si>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</si>
  <si>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</si>
  <si>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</si>
  <si>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</si>
  <si>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</si>
  <si>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</si>
  <si>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</si>
  <si>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</si>
  <si>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</si>
  <si>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</si>
  <si>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</si>
  <si>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</si>
  <si>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</si>
  <si>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</si>
  <si>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</si>
  <si>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</si>
  <si>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</si>
  <si>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</si>
  <si>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</si>
  <si>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</si>
  <si>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</si>
  <si>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</si>
  <si>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</si>
  <si>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</si>
  <si>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</si>
  <si>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</si>
  <si>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</si>
  <si>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</si>
  <si>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</si>
  <si>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</si>
  <si>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</si>
  <si>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</si>
  <si>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</si>
  <si>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</si>
  <si>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</si>
  <si>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</si>
  <si>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</si>
  <si>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</si>
  <si>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</si>
  <si>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</si>
  <si>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</si>
  <si>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</si>
  <si>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</si>
  <si>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</si>
  <si>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</si>
  <si>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</si>
  <si>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</si>
  <si>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</si>
  <si>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</si>
  <si>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</si>
  <si>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</si>
  <si>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</si>
  <si>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</si>
  <si>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</si>
  <si>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</si>
  <si>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</si>
  <si>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</si>
  <si>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</si>
  <si>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</si>
  <si>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</si>
  <si>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</si>
  <si>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</si>
  <si>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</si>
  <si>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</si>
  <si>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</si>
  <si>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</si>
  <si>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</si>
  <si>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</si>
  <si>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</si>
  <si>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</si>
  <si>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</si>
  <si>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</si>
  <si>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</si>
  <si>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</si>
  <si>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</si>
  <si>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</si>
  <si>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</si>
  <si>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</si>
  <si>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</si>
  <si>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</si>
  <si>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</si>
  <si>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</si>
  <si>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</si>
  <si>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</si>
  <si>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</si>
  <si>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</si>
  <si>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</si>
  <si>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</si>
  <si>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</si>
  <si>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</si>
  <si>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</si>
  <si>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</si>
  <si>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</si>
  <si>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</si>
  <si>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</si>
  <si>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</si>
  <si>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</si>
  <si>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</si>
  <si>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</si>
  <si>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</si>
  <si>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</si>
  <si>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</si>
  <si>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</si>
  <si>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</si>
  <si>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</si>
  <si>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</si>
  <si>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</si>
  <si>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</si>
  <si>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</si>
  <si>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</si>
  <si>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</si>
  <si>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</si>
  <si>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</si>
  <si>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</si>
  <si>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</si>
  <si>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</si>
  <si>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</si>
  <si>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</si>
  <si>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</si>
  <si>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</si>
  <si>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</si>
  <si>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</si>
  <si>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</si>
  <si>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</si>
  <si>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</si>
  <si>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</si>
  <si>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</si>
  <si>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</si>
  <si>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</si>
  <si>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</si>
  <si>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</si>
  <si>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</si>
  <si>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</si>
  <si>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</si>
  <si>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</si>
  <si>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</si>
  <si>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</si>
  <si>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</si>
  <si>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</si>
  <si>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</si>
  <si>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</si>
  <si>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</si>
  <si>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</si>
  <si>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</si>
  <si>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</si>
  <si>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</si>
  <si>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</si>
  <si>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</si>
  <si>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</si>
  <si>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</si>
  <si>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</si>
  <si>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</si>
  <si>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</si>
  <si>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</si>
  <si>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</si>
  <si>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</si>
  <si>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</si>
  <si>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</si>
  <si>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</si>
  <si>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</si>
  <si>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</si>
  <si>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</si>
  <si>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</si>
  <si>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</si>
  <si>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</si>
  <si>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</si>
  <si>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</si>
  <si>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</si>
  <si>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</si>
  <si>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</si>
  <si>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</si>
  <si>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</si>
  <si>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</si>
  <si>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</si>
  <si>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</si>
  <si>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</si>
  <si>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</si>
  <si>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</si>
  <si>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</si>
  <si>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</si>
  <si>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</si>
  <si>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</si>
  <si>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</si>
  <si>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</si>
  <si>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</si>
  <si>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</si>
  <si>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</si>
  <si>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</si>
  <si>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</si>
  <si>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</si>
  <si>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</si>
  <si>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</si>
  <si>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</si>
  <si>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</si>
  <si>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</si>
  <si>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</si>
  <si>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</si>
  <si>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</si>
  <si>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</si>
  <si>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</si>
  <si>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</si>
  <si>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</si>
  <si>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</si>
  <si>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</si>
  <si>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</si>
  <si>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</si>
  <si>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</si>
  <si>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</si>
  <si>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</si>
  <si>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</si>
  <si>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</si>
  <si>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</si>
  <si>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</si>
  <si>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</si>
  <si>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</si>
  <si>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</si>
  <si>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</si>
  <si>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</si>
  <si>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</si>
  <si>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</si>
  <si>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</si>
  <si>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</si>
  <si>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</si>
  <si>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</si>
  <si>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</si>
  <si>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</si>
  <si>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</si>
  <si>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</si>
  <si>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</si>
  <si>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</si>
  <si>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</si>
  <si>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</si>
  <si>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</si>
  <si>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</si>
  <si>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</si>
  <si>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</si>
  <si>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</si>
  <si>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</si>
  <si>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</si>
  <si>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</si>
  <si>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</si>
  <si>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</si>
  <si>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</si>
  <si>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</si>
  <si>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</si>
  <si>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</si>
  <si>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</si>
  <si>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</si>
  <si>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</si>
  <si>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</si>
  <si>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</si>
  <si>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</si>
  <si>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</si>
  <si>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</si>
  <si>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</si>
  <si>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</si>
  <si>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</si>
  <si>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</si>
  <si>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</si>
  <si>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</si>
  <si>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</si>
  <si>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</si>
  <si>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</si>
  <si>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</si>
  <si>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</si>
  <si>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</si>
  <si>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</si>
  <si>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</si>
  <si>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</si>
  <si>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</si>
  <si>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</si>
  <si>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</si>
  <si>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</si>
  <si>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</si>
  <si>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</si>
  <si>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</si>
  <si>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</si>
  <si>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</si>
  <si>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</si>
  <si>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</si>
  <si>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</si>
  <si>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</si>
  <si>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</si>
  <si>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</si>
  <si>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</si>
  <si>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</si>
  <si>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</si>
  <si>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</si>
  <si>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</si>
  <si>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</si>
  <si>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</si>
  <si>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</si>
  <si>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</si>
  <si>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</si>
  <si>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</si>
  <si>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</si>
  <si>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</si>
  <si>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</si>
  <si>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</si>
  <si>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</si>
  <si>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</si>
  <si>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</si>
  <si>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</si>
  <si>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</si>
  <si>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</si>
  <si>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</si>
  <si>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</si>
  <si>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</si>
  <si>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</si>
  <si>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</si>
  <si>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</si>
  <si>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</si>
  <si>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</si>
  <si>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</si>
  <si>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</si>
  <si>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</si>
  <si>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</si>
  <si>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</si>
  <si>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</si>
  <si>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</si>
  <si>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</si>
  <si>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</si>
  <si>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</si>
  <si>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</si>
  <si>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</si>
  <si>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</si>
  <si>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</si>
  <si>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</si>
  <si>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</si>
  <si>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</si>
  <si>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</si>
  <si>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</si>
  <si>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</si>
  <si>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</si>
  <si>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</si>
  <si>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</si>
  <si>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</si>
  <si>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</si>
  <si>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</si>
  <si>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</si>
  <si>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</si>
  <si>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</si>
  <si>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</si>
  <si>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</si>
  <si>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</si>
  <si>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</si>
  <si>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</si>
  <si>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</si>
  <si>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</si>
  <si>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</si>
  <si>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</si>
  <si>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</si>
  <si>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</si>
  <si>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</si>
  <si>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</si>
  <si>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</si>
  <si>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</si>
  <si>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</si>
  <si>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</si>
  <si>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</si>
  <si>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</si>
  <si>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</si>
  <si>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</si>
  <si>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</si>
  <si>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</si>
  <si>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</si>
  <si>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</si>
  <si>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</si>
  <si>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</si>
  <si>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</si>
  <si>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</si>
  <si>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</si>
  <si>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</si>
  <si>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</si>
  <si>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</si>
  <si>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</si>
  <si>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</si>
  <si>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</si>
  <si>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</si>
  <si>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</si>
  <si>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</si>
  <si>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</si>
  <si>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</si>
  <si>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</si>
  <si>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</si>
  <si>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</si>
  <si>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</si>
  <si>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</si>
  <si>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</si>
  <si>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</si>
  <si>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</si>
  <si>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</si>
  <si>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</si>
  <si>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</si>
  <si>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</si>
  <si>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</si>
  <si>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</si>
  <si>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</si>
  <si>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</si>
  <si>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</si>
  <si>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</si>
  <si>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</si>
  <si>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</si>
  <si>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</si>
  <si>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</si>
  <si>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</si>
  <si>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</si>
  <si>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</si>
  <si>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</si>
  <si>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</si>
  <si>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</si>
  <si>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</si>
  <si>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</si>
  <si>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</si>
  <si>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</si>
  <si>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</si>
  <si>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</si>
  <si>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</si>
  <si>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</si>
  <si>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</si>
  <si>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</si>
  <si>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</si>
  <si>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</si>
  <si>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</si>
  <si>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</si>
  <si>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</si>
  <si>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</si>
  <si>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</si>
  <si>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</si>
  <si>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</si>
  <si>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</si>
  <si>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</si>
  <si>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</si>
  <si>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</si>
  <si>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</si>
  <si>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</si>
  <si>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</si>
  <si>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</si>
  <si>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</si>
  <si>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</si>
  <si>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</si>
  <si>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</si>
  <si>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</si>
  <si>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</si>
  <si>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</si>
  <si>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</si>
  <si>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</si>
  <si>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</si>
  <si>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</si>
  <si>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</si>
  <si>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</si>
  <si>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</si>
  <si>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</si>
  <si>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</si>
  <si>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</si>
  <si>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</si>
  <si>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</si>
  <si>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</si>
  <si>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</si>
  <si>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</si>
  <si>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</si>
  <si>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</si>
  <si>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</si>
  <si>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</si>
  <si>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</si>
  <si>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</si>
  <si>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</si>
  <si>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</si>
  <si>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</si>
  <si>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</si>
  <si>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</si>
  <si>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</si>
  <si>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</si>
  <si>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</si>
  <si>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</si>
  <si>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</si>
  <si>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</si>
  <si>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</si>
  <si>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</si>
  <si>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</si>
  <si>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</si>
  <si>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</si>
  <si>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</si>
  <si>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</si>
  <si>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</si>
  <si>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</si>
  <si>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</si>
  <si>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</si>
  <si>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</si>
  <si>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</si>
  <si>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</si>
  <si>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</si>
  <si>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</si>
  <si>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</si>
  <si>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</si>
  <si>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</si>
  <si>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</si>
  <si>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</si>
  <si>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</si>
  <si>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</si>
  <si>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</si>
  <si>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</si>
  <si>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</si>
  <si>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</si>
  <si>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</si>
  <si>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</si>
  <si>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</si>
  <si>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</si>
  <si>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</si>
  <si>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</si>
  <si>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</si>
  <si>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</si>
  <si>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</si>
  <si>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</si>
  <si>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</si>
  <si>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</si>
  <si>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</si>
  <si>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</si>
  <si>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</si>
  <si>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</si>
  <si>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</si>
  <si>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</si>
  <si>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</si>
  <si>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</si>
  <si>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</si>
  <si>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</si>
  <si>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</si>
  <si>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</si>
  <si>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</si>
  <si>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</si>
  <si>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</si>
  <si>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</si>
  <si>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</si>
  <si>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</si>
  <si>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</si>
  <si>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</si>
  <si>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</si>
  <si>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</si>
  <si>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</si>
  <si>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</si>
  <si>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</si>
  <si>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</si>
  <si>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</si>
  <si>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</si>
  <si>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</si>
  <si>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</si>
  <si>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</si>
  <si>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</si>
  <si>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</si>
  <si>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</si>
  <si>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</si>
  <si>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</si>
  <si>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</si>
  <si>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</si>
  <si>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</si>
  <si>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</si>
  <si>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</si>
  <si>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</si>
  <si>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</si>
  <si>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</si>
  <si>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</si>
  <si>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</si>
  <si>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</si>
  <si>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</si>
  <si>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</si>
  <si>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</si>
  <si>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</si>
  <si>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</si>
  <si>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</si>
  <si>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</si>
  <si>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</si>
  <si>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</si>
  <si>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</si>
  <si>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</si>
  <si>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</si>
  <si>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</si>
  <si>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</si>
  <si>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</si>
  <si>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</si>
  <si>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</si>
  <si>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</si>
  <si>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</si>
  <si>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</si>
  <si>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</si>
  <si>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</si>
  <si>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</si>
  <si>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</si>
  <si>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</si>
  <si>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</si>
  <si>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</si>
  <si>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</si>
  <si>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</si>
  <si>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</si>
  <si>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</si>
  <si>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</si>
  <si>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</si>
  <si>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</si>
  <si>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</si>
  <si>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</si>
  <si>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</si>
  <si>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</si>
  <si>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</si>
  <si>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</si>
  <si>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</si>
  <si>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</si>
  <si>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</si>
  <si>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</si>
  <si>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</si>
  <si>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</si>
  <si>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</si>
  <si>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</si>
  <si>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</si>
  <si>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</si>
  <si>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</si>
  <si>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</si>
  <si>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</si>
  <si>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</si>
  <si>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</si>
  <si>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</si>
  <si>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</si>
  <si>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</si>
  <si>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</si>
  <si>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</si>
  <si>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</si>
  <si>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</si>
  <si>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</si>
  <si>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</si>
  <si>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</si>
  <si>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</si>
  <si>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</si>
  <si>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</si>
  <si>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</si>
  <si>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</si>
  <si>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</si>
  <si>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</si>
  <si>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</si>
  <si>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</si>
  <si>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</si>
  <si>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</si>
  <si>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</si>
  <si>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</si>
  <si>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</si>
  <si>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</si>
  <si>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</si>
  <si>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</si>
  <si>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</si>
  <si>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</si>
  <si>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</si>
  <si>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</si>
  <si>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</si>
  <si>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</si>
  <si>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</si>
  <si>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</si>
  <si>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</si>
  <si>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</si>
  <si>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</si>
  <si>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</si>
  <si>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</si>
  <si>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</si>
  <si>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</si>
  <si>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</si>
  <si>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</si>
  <si>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</si>
  <si>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</si>
  <si>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</si>
  <si>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</si>
  <si>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</si>
  <si>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</si>
  <si>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</si>
  <si>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</si>
  <si>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</si>
  <si>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</si>
  <si>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</si>
  <si>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</si>
  <si>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</si>
  <si>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</si>
  <si>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</si>
  <si>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</si>
  <si>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</si>
  <si>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</si>
  <si>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</si>
  <si>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</si>
  <si>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</si>
  <si>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</si>
  <si>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</si>
  <si>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</si>
  <si>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</si>
  <si>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</si>
  <si>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</si>
  <si>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</si>
  <si>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</si>
  <si>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</si>
  <si>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</si>
  <si>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</si>
  <si>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</si>
  <si>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</si>
  <si>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</si>
  <si>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</si>
  <si>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</si>
  <si>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</si>
  <si>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</si>
  <si>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</si>
  <si>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</si>
  <si>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</si>
  <si>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</si>
  <si>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</si>
  <si>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</si>
  <si>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</si>
  <si>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</si>
  <si>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</si>
  <si>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</si>
  <si>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</si>
  <si>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</si>
  <si>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</si>
  <si>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</si>
  <si>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</si>
  <si>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</si>
  <si>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</si>
  <si>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</si>
  <si>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</si>
  <si>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</si>
  <si>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</si>
  <si>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</si>
  <si>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</si>
  <si>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</si>
  <si>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</si>
  <si>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</si>
  <si>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</si>
  <si>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</si>
  <si>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</si>
  <si>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</si>
  <si>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</si>
  <si>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</si>
  <si>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</si>
  <si>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</si>
  <si>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</si>
  <si>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</si>
  <si>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</si>
  <si>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</si>
  <si>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</si>
  <si>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</si>
  <si>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</si>
  <si>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</si>
  <si>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</si>
  <si>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</si>
  <si>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</si>
  <si>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</si>
  <si>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</si>
  <si>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</si>
  <si>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</si>
  <si>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</si>
  <si>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</si>
  <si>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</si>
  <si>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</si>
  <si>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</si>
  <si>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</si>
  <si>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</si>
  <si>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</si>
  <si>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</si>
  <si>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</si>
  <si>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</si>
  <si>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</si>
  <si>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</si>
  <si>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</si>
  <si>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</si>
  <si>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</si>
  <si>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</si>
  <si>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</si>
  <si>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</si>
  <si>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</si>
  <si>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</si>
  <si>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</si>
  <si>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</si>
  <si>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</si>
  <si>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</si>
  <si>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</si>
  <si>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</si>
  <si>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</si>
  <si>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</si>
  <si>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</si>
  <si>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</si>
  <si>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</si>
  <si>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</si>
  <si>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</si>
  <si>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</si>
  <si>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</si>
  <si>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</si>
  <si>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</si>
  <si>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</si>
  <si>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</si>
  <si>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</si>
  <si>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</si>
  <si>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</si>
  <si>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</si>
  <si>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</si>
  <si>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</si>
  <si>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</si>
  <si>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</si>
  <si>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</si>
  <si>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</si>
  <si>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</si>
  <si>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</si>
  <si>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</si>
  <si>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</si>
  <si>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</si>
  <si>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</si>
  <si>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</si>
  <si>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</si>
  <si>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</si>
  <si>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</si>
  <si>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</si>
  <si>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</si>
  <si>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</si>
  <si>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</si>
  <si>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</si>
  <si>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</si>
  <si>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</si>
  <si>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</si>
  <si>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</si>
  <si>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</si>
  <si>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</si>
  <si>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</si>
  <si>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</si>
  <si>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</si>
  <si>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</si>
  <si>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</si>
  <si>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</si>
  <si>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</si>
  <si>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</si>
  <si>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</si>
  <si>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</si>
  <si>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</si>
  <si>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</si>
  <si>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</si>
  <si>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</si>
  <si>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</si>
  <si>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</si>
  <si>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</si>
  <si>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</si>
  <si>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</si>
  <si>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</si>
  <si>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</si>
  <si>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</si>
  <si>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</si>
  <si>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</si>
  <si>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</si>
  <si>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</si>
  <si>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</si>
  <si>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</si>
  <si>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</si>
  <si>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</si>
  <si>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</si>
  <si>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</si>
  <si>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</si>
  <si>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</si>
  <si>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</si>
  <si>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</si>
  <si>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</si>
  <si>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</si>
  <si>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</si>
  <si>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</si>
  <si>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</si>
  <si>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</si>
  <si>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</si>
  <si>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</si>
  <si>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</si>
  <si>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</si>
  <si>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</si>
  <si>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</si>
  <si>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</si>
  <si>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</si>
  <si>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</si>
  <si>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</si>
  <si>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</si>
  <si>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</si>
  <si>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</si>
  <si>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</si>
  <si>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</si>
  <si>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</si>
  <si>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</si>
  <si>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</si>
  <si>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</si>
  <si>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</si>
  <si>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</si>
  <si>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</si>
  <si>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</si>
  <si>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</si>
  <si>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</si>
  <si>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</si>
  <si>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</si>
  <si>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</si>
  <si>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</si>
  <si>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</si>
  <si>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</si>
  <si>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</si>
  <si>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</si>
  <si>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</si>
  <si>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</si>
  <si>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</si>
  <si>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</si>
  <si>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</si>
  <si>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</si>
  <si>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</si>
  <si>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</si>
  <si>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</si>
  <si>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</si>
  <si>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</si>
  <si>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</si>
  <si>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</si>
  <si>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</si>
  <si>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</si>
  <si>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</si>
  <si>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</si>
  <si>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</si>
  <si>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</si>
  <si>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</si>
  <si>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</si>
  <si>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</si>
  <si>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</si>
  <si>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</si>
  <si>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</si>
  <si>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</si>
  <si>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</si>
  <si>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</si>
  <si>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</si>
  <si>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</si>
  <si>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</si>
  <si>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</si>
  <si>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</si>
  <si>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</si>
  <si>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</si>
  <si>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</si>
  <si>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</si>
  <si>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</si>
  <si>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</si>
  <si>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</si>
  <si>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</si>
  <si>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</si>
  <si>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</si>
  <si>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</si>
  <si>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</si>
  <si>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</si>
  <si>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</si>
  <si>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</si>
  <si>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</si>
  <si>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</si>
  <si>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</si>
  <si>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</si>
  <si>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</si>
  <si>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</si>
  <si>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</si>
  <si>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</si>
  <si>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</si>
  <si>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</si>
  <si>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</si>
  <si>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</si>
  <si>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</si>
  <si>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</si>
  <si>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</si>
  <si>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</si>
  <si>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</si>
  <si>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</si>
  <si>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</si>
  <si>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</si>
  <si>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</si>
  <si>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</si>
  <si>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</si>
  <si>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</si>
  <si>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</si>
  <si>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</si>
  <si>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</si>
  <si>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</si>
  <si>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</si>
  <si>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</si>
  <si>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</si>
  <si>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</si>
  <si>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</si>
  <si>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</si>
  <si>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</si>
  <si>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</si>
  <si>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</si>
  <si>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</si>
  <si>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</si>
  <si>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</si>
  <si>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</si>
  <si>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</si>
  <si>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</si>
  <si>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</si>
  <si>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</si>
  <si>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</si>
  <si>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</si>
  <si>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</si>
  <si>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</si>
  <si>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</si>
  <si>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</si>
  <si>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</si>
  <si>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</si>
  <si>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</si>
  <si>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</si>
  <si>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</si>
  <si>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</si>
  <si>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</si>
  <si>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</si>
  <si>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</si>
  <si>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</si>
  <si>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</si>
  <si>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</si>
  <si>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</si>
  <si>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</si>
  <si>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</si>
  <si>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</si>
  <si>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</si>
  <si>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</si>
  <si>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</si>
  <si>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</si>
  <si>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</si>
  <si>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</si>
  <si>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</si>
  <si>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</si>
  <si>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</si>
  <si>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</si>
  <si>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</si>
  <si>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</si>
  <si>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</si>
  <si>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</si>
  <si>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</si>
  <si>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</si>
  <si>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</si>
  <si>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</si>
  <si>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</si>
  <si>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</si>
  <si>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</si>
  <si>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</si>
  <si>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</si>
  <si>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</si>
  <si>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</si>
  <si>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</si>
  <si>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</si>
  <si>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</si>
  <si>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</si>
  <si>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</si>
  <si>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</si>
  <si>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</si>
  <si>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</si>
  <si>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</si>
  <si>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</si>
  <si>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</si>
  <si>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</si>
  <si>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</si>
  <si>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</si>
  <si>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</si>
  <si>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</si>
  <si>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</si>
  <si>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</si>
  <si>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</si>
  <si>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</si>
  <si>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</si>
  <si>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</si>
  <si>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</si>
  <si>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</si>
  <si>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</si>
  <si>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</si>
  <si>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</si>
  <si>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</si>
  <si>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</si>
  <si>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</si>
  <si>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</si>
  <si>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</si>
  <si>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</si>
  <si>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</si>
  <si>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</si>
  <si>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</si>
  <si>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</si>
  <si>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</si>
  <si>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</si>
  <si>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</si>
  <si>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</si>
  <si>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</si>
  <si>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</si>
  <si>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</si>
  <si>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</si>
  <si>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</si>
  <si>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</si>
  <si>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</si>
  <si>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</si>
  <si>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</si>
  <si>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</si>
  <si>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</si>
  <si>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</si>
  <si>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</si>
  <si>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</si>
  <si>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</si>
  <si>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</si>
  <si>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</si>
  <si>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</si>
  <si>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</si>
  <si>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</si>
  <si>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</si>
  <si>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</si>
  <si>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</si>
  <si>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</si>
  <si>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</si>
  <si>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</si>
  <si>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</si>
  <si>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</si>
  <si>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</si>
  <si>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</si>
  <si>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</si>
  <si>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</si>
  <si>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</si>
  <si>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</si>
  <si>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</si>
  <si>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</si>
  <si>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</si>
  <si>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</si>
  <si>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</si>
  <si>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</si>
  <si>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</si>
  <si>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</si>
  <si>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</si>
  <si>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</si>
  <si>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</si>
  <si>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</si>
  <si>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</si>
  <si>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</si>
  <si>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</si>
  <si>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</si>
  <si>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</si>
  <si>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</si>
  <si>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</si>
  <si>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</si>
  <si>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</si>
  <si>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</si>
  <si>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</si>
  <si>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</si>
  <si>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</si>
  <si>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</si>
  <si>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</si>
  <si>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</si>
  <si>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</si>
  <si>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</si>
  <si>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</si>
  <si>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</si>
  <si>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</si>
  <si>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</si>
  <si>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</si>
  <si>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</si>
  <si>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</si>
  <si>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</si>
  <si>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</si>
  <si>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</si>
  <si>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</si>
  <si>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</si>
  <si>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</si>
  <si>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</si>
  <si>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</si>
  <si>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</si>
  <si>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</si>
  <si>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</si>
  <si>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</si>
  <si>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</si>
  <si>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</si>
  <si>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</si>
  <si>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</si>
  <si>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</si>
  <si>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</si>
  <si>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</si>
  <si>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</si>
  <si>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</si>
  <si>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</si>
  <si>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</si>
  <si>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</si>
  <si>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</si>
  <si>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</si>
  <si>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</si>
  <si>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</si>
  <si>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</si>
  <si>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</si>
  <si>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</si>
  <si>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</si>
  <si>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</si>
  <si>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</si>
  <si>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</si>
  <si>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</si>
  <si>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</si>
  <si>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</si>
  <si>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</si>
  <si>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</si>
  <si>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</si>
  <si>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</si>
  <si>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</si>
  <si>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</si>
  <si>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</si>
  <si>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</si>
  <si>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</si>
  <si>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</si>
  <si>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</si>
  <si>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</si>
  <si>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</si>
  <si>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</si>
  <si>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</si>
  <si>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</si>
  <si>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</si>
  <si>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</si>
  <si>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</si>
  <si>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</si>
  <si>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</si>
  <si>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</si>
  <si>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</si>
  <si>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</si>
  <si>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</si>
  <si>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</si>
  <si>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</si>
  <si>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</si>
  <si>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</si>
  <si>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</si>
  <si>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</si>
  <si>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</si>
  <si>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</si>
  <si>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</si>
  <si>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</si>
  <si>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</si>
  <si>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</si>
  <si>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</si>
  <si>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</si>
  <si>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</si>
  <si>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</si>
  <si>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</si>
  <si>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</si>
  <si>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</si>
  <si>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</si>
  <si>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</si>
  <si>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</si>
  <si>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</si>
  <si>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</si>
  <si>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</si>
  <si>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</si>
  <si>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</si>
  <si>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</si>
  <si>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</si>
  <si>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</si>
  <si>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</si>
  <si>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</si>
  <si>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</si>
  <si>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</si>
  <si>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</si>
  <si>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</si>
  <si>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</si>
  <si>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</si>
  <si>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</si>
  <si>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</si>
  <si>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</si>
  <si>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</si>
  <si>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</si>
  <si>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</si>
  <si>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</si>
  <si>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</si>
  <si>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</si>
  <si>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</si>
  <si>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</si>
  <si>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</si>
  <si>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</si>
  <si>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</si>
  <si>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</si>
  <si>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</si>
  <si>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</si>
  <si>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</si>
  <si>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</si>
  <si>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</si>
  <si>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</si>
  <si>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</si>
  <si>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</si>
  <si>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</si>
  <si>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</si>
  <si>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</si>
  <si>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</si>
  <si>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</si>
  <si>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</si>
  <si>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</si>
  <si>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</si>
  <si>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</si>
  <si>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</si>
  <si>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</si>
  <si>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</si>
  <si>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</si>
  <si>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</si>
  <si>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</si>
  <si>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</si>
  <si>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</si>
  <si>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</si>
  <si>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</si>
  <si>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</si>
  <si>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</si>
  <si>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</si>
  <si>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</si>
  <si>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</si>
  <si>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</si>
  <si>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</si>
  <si>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</si>
  <si>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</si>
  <si>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</si>
  <si>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</si>
  <si>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</si>
  <si>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</si>
  <si>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</si>
  <si>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</si>
  <si>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</si>
  <si>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</si>
  <si>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</si>
  <si>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</si>
  <si>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</si>
  <si>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</si>
  <si>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</si>
  <si>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</si>
  <si>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</si>
  <si>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</si>
  <si>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</si>
  <si>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</si>
  <si>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</si>
  <si>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</si>
  <si>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</si>
  <si>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</si>
  <si>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</si>
  <si>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</si>
  <si>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</si>
  <si>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</si>
  <si>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</si>
  <si>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</si>
  <si>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</si>
  <si>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</si>
  <si>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</si>
  <si>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</si>
  <si>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</si>
  <si>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</si>
  <si>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</si>
  <si>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</si>
  <si>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</si>
  <si>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</si>
  <si>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</si>
  <si>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</si>
  <si>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</si>
  <si>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</si>
  <si>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</si>
  <si>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</si>
  <si>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</si>
  <si>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</si>
  <si>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</si>
  <si>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</si>
  <si>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</si>
  <si>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</si>
  <si>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</si>
  <si>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</si>
  <si>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</si>
  <si>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</si>
  <si>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</si>
  <si>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</si>
  <si>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</si>
  <si>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</si>
  <si>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</si>
  <si>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</si>
  <si>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</si>
  <si>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</si>
  <si>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</si>
  <si>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</si>
  <si>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</si>
  <si>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</si>
  <si>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</si>
  <si>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</si>
  <si>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</si>
  <si>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</si>
  <si>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</si>
  <si>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</si>
  <si>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</si>
  <si>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</si>
  <si>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</si>
  <si>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</si>
  <si>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</si>
  <si>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</si>
  <si>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</si>
  <si>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</si>
  <si>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</si>
  <si>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</si>
  <si>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</si>
  <si>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</si>
  <si>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</si>
  <si>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</si>
  <si>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</si>
  <si>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</si>
  <si>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</si>
  <si>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</si>
  <si>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</si>
  <si>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</si>
  <si>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</si>
  <si>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</si>
  <si>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</si>
  <si>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</si>
  <si>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</si>
  <si>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</si>
  <si>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</si>
  <si>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</si>
  <si>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</si>
  <si>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</si>
  <si>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</si>
  <si>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</si>
  <si>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</si>
  <si>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</si>
  <si>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</si>
  <si>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</si>
  <si>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</si>
  <si>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</si>
  <si>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</si>
  <si>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</si>
  <si>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</si>
  <si>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</si>
  <si>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</si>
  <si>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</si>
  <si>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</si>
  <si>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</si>
  <si>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</si>
  <si>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</si>
  <si>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</si>
  <si>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</si>
  <si>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</si>
  <si>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</si>
  <si>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</si>
  <si>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</si>
  <si>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</si>
  <si>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</si>
  <si>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</si>
  <si>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</si>
  <si>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</si>
  <si>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</si>
  <si>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</si>
  <si>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</si>
  <si>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</si>
  <si>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</si>
  <si>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</si>
  <si>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</si>
  <si>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</si>
  <si>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</si>
  <si>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</si>
  <si>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</si>
  <si>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</si>
  <si>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</si>
  <si>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</si>
  <si>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</si>
  <si>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</si>
  <si>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</si>
  <si>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</si>
  <si>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</si>
  <si>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</si>
  <si>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</si>
  <si>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</si>
  <si>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</si>
  <si>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</si>
  <si>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</si>
  <si>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</si>
  <si>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</si>
  <si>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</si>
  <si>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</si>
  <si>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</si>
  <si>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</si>
  <si>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</si>
  <si>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</si>
  <si>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</si>
  <si>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</si>
  <si>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</si>
  <si>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</si>
  <si>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</si>
  <si>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</si>
  <si>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</si>
  <si>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</si>
  <si>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</si>
  <si>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</si>
  <si>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</si>
  <si>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</si>
  <si>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</si>
  <si>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</si>
  <si>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</si>
  <si>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</si>
  <si>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</si>
  <si>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</si>
  <si>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</si>
  <si>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</si>
  <si>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</si>
  <si>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</si>
  <si>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</si>
  <si>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</si>
  <si>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</si>
  <si>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</si>
  <si>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</si>
  <si>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</si>
  <si>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</si>
  <si>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</si>
  <si>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</si>
  <si>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</si>
  <si>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</si>
  <si>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</si>
  <si>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</si>
  <si>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</si>
  <si>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</si>
  <si>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</si>
  <si>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</si>
  <si>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</si>
  <si>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</si>
  <si>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</si>
  <si>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</si>
  <si>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</si>
  <si>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</si>
  <si>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</si>
  <si>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</si>
  <si>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</si>
  <si>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</si>
  <si>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</si>
  <si>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</si>
  <si>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</si>
  <si>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</si>
  <si>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</si>
  <si>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</si>
  <si>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</si>
  <si>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</si>
  <si>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</si>
  <si>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</si>
  <si>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</si>
  <si>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</si>
  <si>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</si>
  <si>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</si>
  <si>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</si>
  <si>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</si>
  <si>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</si>
  <si>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</si>
  <si>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</si>
  <si>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</si>
  <si>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</si>
  <si>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</si>
  <si>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</si>
  <si>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</si>
  <si>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</si>
  <si>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</si>
  <si>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</si>
  <si>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</si>
  <si>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</si>
  <si>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</si>
  <si>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</si>
  <si>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</si>
  <si>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</si>
  <si>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</si>
  <si>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</si>
  <si>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</si>
  <si>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</si>
  <si>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</si>
  <si>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</si>
  <si>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</si>
  <si>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</si>
  <si>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</si>
  <si>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</si>
  <si>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</si>
  <si>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</si>
  <si>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</si>
  <si>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</si>
  <si>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</si>
  <si>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</si>
  <si>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</si>
  <si>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</si>
  <si>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</si>
  <si>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</si>
  <si>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</si>
  <si>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</si>
  <si>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</si>
  <si>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</si>
  <si>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</si>
  <si>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</si>
  <si>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</si>
  <si>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</si>
  <si>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</si>
  <si>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</si>
  <si>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</si>
  <si>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</si>
  <si>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</si>
  <si>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</si>
  <si>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</si>
  <si>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</si>
  <si>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</si>
  <si>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</si>
  <si>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</si>
  <si>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</si>
  <si>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</si>
  <si>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</si>
  <si>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</si>
  <si>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</si>
  <si>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</si>
  <si>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</si>
  <si>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</si>
  <si>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</si>
  <si>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</si>
  <si>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</si>
  <si>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</si>
  <si>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</si>
  <si>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</si>
  <si>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</si>
  <si>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</si>
  <si>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</si>
  <si>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</si>
  <si>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</si>
  <si>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</si>
  <si>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</si>
  <si>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</si>
  <si>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</si>
  <si>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</si>
  <si>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</si>
  <si>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</si>
  <si>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</si>
  <si>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</si>
  <si>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</si>
  <si>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</si>
  <si>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</si>
  <si>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</si>
  <si>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</si>
  <si>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</si>
  <si>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</si>
  <si>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</si>
  <si>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</si>
  <si>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</si>
  <si>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</si>
  <si>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</si>
  <si>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</si>
  <si>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</si>
  <si>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</si>
  <si>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</si>
  <si>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</si>
  <si>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</si>
  <si>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</si>
  <si>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</si>
  <si>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</si>
  <si>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</si>
  <si>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</si>
  <si>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</si>
  <si>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</si>
  <si>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</si>
  <si>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</si>
  <si>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</si>
  <si>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</si>
  <si>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</si>
  <si>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</si>
  <si>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</si>
  <si>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</si>
  <si>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</si>
  <si>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</si>
  <si>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</si>
  <si>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</si>
  <si>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</si>
  <si>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</si>
  <si>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</si>
  <si>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</si>
  <si>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</si>
  <si>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</si>
  <si>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</si>
  <si>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</si>
  <si>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</si>
  <si>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</si>
  <si>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</si>
  <si>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</si>
  <si>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</si>
  <si>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</si>
  <si>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</si>
  <si>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</si>
  <si>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</si>
  <si>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</si>
  <si>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</si>
  <si>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</si>
  <si>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</si>
  <si>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</si>
  <si>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</si>
  <si>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</si>
  <si>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</si>
  <si>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</si>
  <si>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</si>
  <si>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</si>
  <si>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</si>
  <si>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</si>
  <si>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</si>
  <si>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</si>
  <si>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</si>
  <si>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</si>
  <si>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</si>
  <si>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</si>
  <si>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</si>
  <si>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</si>
  <si>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</si>
  <si>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</si>
  <si>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</si>
  <si>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</si>
  <si>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</si>
  <si>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</si>
  <si>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</si>
  <si>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</si>
  <si>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</si>
  <si>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</si>
  <si>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</si>
  <si>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</si>
  <si>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</si>
  <si>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</si>
  <si>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</si>
  <si>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</si>
  <si>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</si>
  <si>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</si>
  <si>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</si>
  <si>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</si>
  <si>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</si>
  <si>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</si>
  <si>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</si>
  <si>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</si>
  <si>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</si>
  <si>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</si>
  <si>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</si>
  <si>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</si>
  <si>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</si>
  <si>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</si>
  <si>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</si>
  <si>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</si>
  <si>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</si>
  <si>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</si>
  <si>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</si>
  <si>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</si>
  <si>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</si>
  <si>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</si>
  <si>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</si>
  <si>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</si>
  <si>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</si>
  <si>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</si>
  <si>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</si>
  <si>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</si>
  <si>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</si>
  <si>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</si>
  <si>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</si>
  <si>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</si>
  <si>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</si>
  <si>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</si>
  <si>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</si>
  <si>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</si>
  <si>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</si>
  <si>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</si>
  <si>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</si>
  <si>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</si>
  <si>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</si>
  <si>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</si>
  <si>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</si>
  <si>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</si>
  <si>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</si>
  <si>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</si>
  <si>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</si>
  <si>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</si>
  <si>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</si>
  <si>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</si>
  <si>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</si>
  <si>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</si>
  <si>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</si>
  <si>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</si>
  <si>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</si>
  <si>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</si>
  <si>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</si>
  <si>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</si>
  <si>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</si>
  <si>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</si>
  <si>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</si>
  <si>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</si>
  <si>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</si>
  <si>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</si>
  <si>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</si>
  <si>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</si>
  <si>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</si>
  <si>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</si>
  <si>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</si>
  <si>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</si>
  <si>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</si>
  <si>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</si>
  <si>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</si>
  <si>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</si>
  <si>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</si>
  <si>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</si>
  <si>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</si>
  <si>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</si>
  <si>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</si>
  <si>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</si>
  <si>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</si>
  <si>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</si>
  <si>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</si>
  <si>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</si>
  <si>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</si>
  <si>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</si>
  <si>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</si>
  <si>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</si>
  <si>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</si>
  <si>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</si>
  <si>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</si>
  <si>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</si>
  <si>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</si>
  <si>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</si>
  <si>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</si>
  <si>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</si>
  <si>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</si>
  <si>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</si>
  <si>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</si>
  <si>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</si>
  <si>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</si>
  <si>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</si>
  <si>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</si>
  <si>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</si>
  <si>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</si>
  <si>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</si>
  <si>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</si>
  <si>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</si>
  <si>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</si>
  <si>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</si>
  <si>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</si>
  <si>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</si>
  <si>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</si>
  <si>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</si>
  <si>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</si>
  <si>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</si>
  <si>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</si>
  <si>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</si>
  <si>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</si>
  <si>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</si>
  <si>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</si>
  <si>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</si>
  <si>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</si>
  <si>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</si>
  <si>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</si>
  <si>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</si>
  <si>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</si>
  <si>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</si>
  <si>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</si>
  <si>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</si>
  <si>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</si>
  <si>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</si>
  <si>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</si>
  <si>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</si>
  <si>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</si>
  <si>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</si>
  <si>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</si>
  <si>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</si>
  <si>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</si>
  <si>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</si>
  <si>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</si>
  <si>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</si>
  <si>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</si>
  <si>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</si>
  <si>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</si>
  <si>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</si>
  <si>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</si>
  <si>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</si>
  <si>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</si>
  <si>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</si>
  <si>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</si>
  <si>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</si>
  <si>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</si>
  <si>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</si>
  <si>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</si>
  <si>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</si>
  <si>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</si>
  <si>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</si>
  <si>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</si>
  <si>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</si>
  <si>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</si>
  <si>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</si>
  <si>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</si>
  <si>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</si>
  <si>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</si>
  <si>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</si>
  <si>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</si>
  <si>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</si>
  <si>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</si>
  <si>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</si>
  <si>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</si>
  <si>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</si>
  <si>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</si>
  <si>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</si>
  <si>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</si>
  <si>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</si>
  <si>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</si>
  <si>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</si>
  <si>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</si>
  <si>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</si>
  <si>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</si>
  <si>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</si>
  <si>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</si>
  <si>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</si>
  <si>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</si>
  <si>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</si>
  <si>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</si>
  <si>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</si>
  <si>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</si>
  <si>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</si>
  <si>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</si>
  <si>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</si>
  <si>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</si>
  <si>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</si>
  <si>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</si>
  <si>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</si>
  <si>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</si>
  <si>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</si>
  <si>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</si>
  <si>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</si>
  <si>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</si>
  <si>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</si>
  <si>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</si>
  <si>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</si>
  <si>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</si>
  <si>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</si>
  <si>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</si>
  <si>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</si>
  <si>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</si>
  <si>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</si>
  <si>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</si>
  <si>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</si>
  <si>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</si>
  <si>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</si>
  <si>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</si>
  <si>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</si>
  <si>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</si>
  <si>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</si>
  <si>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</si>
  <si>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</si>
  <si>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</si>
  <si>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</si>
  <si>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</si>
  <si>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</si>
  <si>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</si>
  <si>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</si>
  <si>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</si>
  <si>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</si>
  <si>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</si>
  <si>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</si>
  <si>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</si>
  <si>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</si>
  <si>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</si>
  <si>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</si>
  <si>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</si>
  <si>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</si>
  <si>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</si>
  <si>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</si>
  <si>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</si>
  <si>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</si>
  <si>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</si>
  <si>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</si>
  <si>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</si>
  <si>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</si>
  <si>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</si>
  <si>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</si>
  <si>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</si>
  <si>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</si>
  <si>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</si>
  <si>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</si>
  <si>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</si>
  <si>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</si>
  <si>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</si>
  <si>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</si>
  <si>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</si>
  <si>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</si>
  <si>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</si>
  <si>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</si>
  <si>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</si>
  <si>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</si>
  <si>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</si>
  <si>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</si>
  <si>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</si>
  <si>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</si>
  <si>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</si>
  <si>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</si>
  <si>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</si>
  <si>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</si>
  <si>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</si>
  <si>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</si>
  <si>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</si>
  <si>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</si>
  <si>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</si>
  <si>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</si>
  <si>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</si>
  <si>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</si>
  <si>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</si>
  <si>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</si>
  <si>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</si>
  <si>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</si>
  <si>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</si>
  <si>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</si>
  <si>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</si>
  <si>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</si>
  <si>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</si>
  <si>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</si>
  <si>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</si>
  <si>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</si>
  <si>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</si>
  <si>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</si>
  <si>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</si>
  <si>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</si>
  <si>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</si>
  <si>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</si>
  <si>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</si>
  <si>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</si>
  <si>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</si>
  <si>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</si>
  <si>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</si>
  <si>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</si>
  <si>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</si>
  <si>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</si>
  <si>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</si>
  <si>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</si>
  <si>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</si>
  <si>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</si>
  <si>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</si>
  <si>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</si>
  <si>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</si>
  <si>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</si>
  <si>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</si>
  <si>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</si>
  <si>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</si>
  <si>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</si>
  <si>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</si>
  <si>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</si>
  <si>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</si>
  <si>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</si>
  <si>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</si>
  <si>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</si>
  <si>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</si>
  <si>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</si>
  <si>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</si>
  <si>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</si>
  <si>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</si>
  <si>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</si>
  <si>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</si>
  <si>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</si>
  <si>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</si>
  <si>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</si>
  <si>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</si>
  <si>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</si>
  <si>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</si>
  <si>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</si>
  <si>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</si>
  <si>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</si>
  <si>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</si>
  <si>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</si>
  <si>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</si>
  <si>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</si>
  <si>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</si>
  <si>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</si>
  <si>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</si>
  <si>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</si>
  <si>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</si>
  <si>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</si>
  <si>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</si>
  <si>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</si>
  <si>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</si>
  <si>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</si>
  <si>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</si>
  <si>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</si>
  <si>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</si>
  <si>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</si>
  <si>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</si>
  <si>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</si>
  <si>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</si>
  <si>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</si>
  <si>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</si>
  <si>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</si>
  <si>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</si>
  <si>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</si>
  <si>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</si>
  <si>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</si>
  <si>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</si>
  <si>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</si>
  <si>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</si>
  <si>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</si>
  <si>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</si>
  <si>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</si>
  <si>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</si>
  <si>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</si>
  <si>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</si>
  <si>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</si>
  <si>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</si>
  <si>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</si>
  <si>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</si>
  <si>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</si>
  <si>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</si>
  <si>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</si>
  <si>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</si>
  <si>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</si>
  <si>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</si>
  <si>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</si>
  <si>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</si>
  <si>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</si>
  <si>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</si>
  <si>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</si>
  <si>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</si>
  <si>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</si>
  <si>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</si>
  <si>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</si>
  <si>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</si>
  <si>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</si>
  <si>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</si>
  <si>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</si>
  <si>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</si>
  <si>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</si>
  <si>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</si>
  <si>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</si>
  <si>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</si>
  <si>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</si>
  <si>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</si>
  <si>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</si>
  <si>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</si>
  <si>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</si>
  <si>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</si>
  <si>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</si>
  <si>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</si>
  <si>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</si>
  <si>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</si>
  <si>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</si>
  <si>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</si>
  <si>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</si>
  <si>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</si>
  <si>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</si>
  <si>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</si>
  <si>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</si>
  <si>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</si>
  <si>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</si>
  <si>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</si>
  <si>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</si>
  <si>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</si>
  <si>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</si>
  <si>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</si>
  <si>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</si>
  <si>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</si>
  <si>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</si>
  <si>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</si>
  <si>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</si>
  <si>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</si>
  <si>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</si>
  <si>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</si>
  <si>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</si>
  <si>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</si>
  <si>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</si>
  <si>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</si>
  <si>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</si>
  <si>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</si>
  <si>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</si>
  <si>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</si>
  <si>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</si>
  <si>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</si>
  <si>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</si>
  <si>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</si>
  <si>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</si>
  <si>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</si>
  <si>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</si>
  <si>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</si>
  <si>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</si>
  <si>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</si>
  <si>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</si>
  <si>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</si>
  <si>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</si>
  <si>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</si>
  <si>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</si>
  <si>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</si>
  <si>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</si>
  <si>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</si>
  <si>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</si>
  <si>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</si>
  <si>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</si>
  <si>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</si>
  <si>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</si>
  <si>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</si>
  <si>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</si>
  <si>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</si>
  <si>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</si>
  <si>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</si>
  <si>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</si>
  <si>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</si>
  <si>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</si>
  <si>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</si>
  <si>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</si>
  <si>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</si>
  <si>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</si>
  <si>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</si>
  <si>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</si>
  <si>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</si>
  <si>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</si>
  <si>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</si>
  <si>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</si>
  <si>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</si>
  <si>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</si>
  <si>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</si>
  <si>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</si>
  <si>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</si>
  <si>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</si>
  <si>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</si>
  <si>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</si>
  <si>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</si>
  <si>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</si>
  <si>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</si>
  <si>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</si>
  <si>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</si>
  <si>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</si>
  <si>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</si>
  <si>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</si>
  <si>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</si>
  <si>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</si>
  <si>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</si>
  <si>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</si>
  <si>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</si>
  <si>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</si>
  <si>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</si>
  <si>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</si>
  <si>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</si>
  <si>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</si>
  <si>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</si>
  <si>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</si>
  <si>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</si>
  <si>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</si>
  <si>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</si>
  <si>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</si>
  <si>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</si>
  <si>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</si>
  <si>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</si>
  <si>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</si>
  <si>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</si>
  <si>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</si>
  <si>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</si>
  <si>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</si>
  <si>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</si>
  <si>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</si>
  <si>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</si>
  <si>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</si>
  <si>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</si>
  <si>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</si>
  <si>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</si>
  <si>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</si>
  <si>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</si>
  <si>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</si>
  <si>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</si>
  <si>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</si>
  <si>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</si>
  <si>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</si>
  <si>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</si>
  <si>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</si>
  <si>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</si>
  <si>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</si>
  <si>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</si>
  <si>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</si>
  <si>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</si>
  <si>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</si>
  <si>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</si>
  <si>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</si>
  <si>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</si>
  <si>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</si>
  <si>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</si>
  <si>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</si>
  <si>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</si>
  <si>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</si>
  <si>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</si>
  <si>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</si>
  <si>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</si>
  <si>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</si>
  <si>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</si>
  <si>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</si>
  <si>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</si>
  <si>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</si>
  <si>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</si>
  <si>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</si>
  <si>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</si>
  <si>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</si>
  <si>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</si>
  <si>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</si>
  <si>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</si>
  <si>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</si>
  <si>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</si>
  <si>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</si>
  <si>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</si>
  <si>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</si>
  <si>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</si>
  <si>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</si>
  <si>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</si>
  <si>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</si>
  <si>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</si>
  <si>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</si>
  <si>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</si>
  <si>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</si>
  <si>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</si>
  <si>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</si>
  <si>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</si>
  <si>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</si>
  <si>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</si>
  <si>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</si>
  <si>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</si>
  <si>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</si>
  <si>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</si>
  <si>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</si>
  <si>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</si>
  <si>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</si>
  <si>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</si>
  <si>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</si>
  <si>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</si>
  <si>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</si>
  <si>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</si>
  <si>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</si>
  <si>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</si>
  <si>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</si>
  <si>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</si>
  <si>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</si>
  <si>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</si>
  <si>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</si>
  <si>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</si>
  <si>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</si>
  <si>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</si>
  <si>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</si>
  <si>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</si>
  <si>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</si>
  <si>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</si>
  <si>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</si>
  <si>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</si>
  <si>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</si>
  <si>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</si>
  <si>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</si>
  <si>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</si>
  <si>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</si>
  <si>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</si>
  <si>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</si>
  <si>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</si>
  <si>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</si>
  <si>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</si>
  <si>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</si>
  <si>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</si>
  <si>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</si>
  <si>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</si>
  <si>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</si>
  <si>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</si>
  <si>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</si>
  <si>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</si>
  <si>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</si>
  <si>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</si>
  <si>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</si>
  <si>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</si>
  <si>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</si>
  <si>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</si>
  <si>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</si>
  <si>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</si>
  <si>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</si>
  <si>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</si>
  <si>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</si>
  <si>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</si>
  <si>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</si>
  <si>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</si>
  <si>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</si>
  <si>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</si>
  <si>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</si>
  <si>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</si>
  <si>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</si>
  <si>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</si>
  <si>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</si>
  <si>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</si>
  <si>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</si>
  <si>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</si>
  <si>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</si>
  <si>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</si>
  <si>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</si>
  <si>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</si>
  <si>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</si>
  <si>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</si>
  <si>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</si>
  <si>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</si>
  <si>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</si>
  <si>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</si>
  <si>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</si>
  <si>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</si>
  <si>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</si>
  <si>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</si>
  <si>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</si>
  <si>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</si>
  <si>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</si>
  <si>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</si>
  <si>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</si>
  <si>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</si>
  <si>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</si>
  <si>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</si>
  <si>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</si>
  <si>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</si>
  <si>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</si>
  <si>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</si>
  <si>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</si>
  <si>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</si>
  <si>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</si>
  <si>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</si>
  <si>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</si>
  <si>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</si>
  <si>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</si>
  <si>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</si>
  <si>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</si>
  <si>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</si>
  <si>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</si>
  <si>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</si>
  <si>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</si>
  <si>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</si>
  <si>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</si>
  <si>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</si>
  <si>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</si>
  <si>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</si>
  <si>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</si>
  <si>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</si>
  <si>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</si>
  <si>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</si>
  <si>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</si>
  <si>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</si>
  <si>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</si>
  <si>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</si>
  <si>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</si>
  <si>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</si>
  <si>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</si>
  <si>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</si>
  <si>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</si>
  <si>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</si>
  <si>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</si>
  <si>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</si>
  <si>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</si>
  <si>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</si>
  <si>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</si>
  <si>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</si>
  <si>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</si>
  <si>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</si>
  <si>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</si>
  <si>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</si>
  <si>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</si>
  <si>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</si>
  <si>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</si>
  <si>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</si>
  <si>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</si>
  <si>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</si>
  <si>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</si>
  <si>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</si>
  <si>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</si>
  <si>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</si>
  <si>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</si>
  <si>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</si>
  <si>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</si>
  <si>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</si>
  <si>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</si>
  <si>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</si>
  <si>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</si>
  <si>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</si>
  <si>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</si>
  <si>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</si>
  <si>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</si>
  <si>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</si>
  <si>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</si>
  <si>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</si>
  <si>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</si>
  <si>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</si>
  <si>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</si>
  <si>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</si>
  <si>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</si>
  <si>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</si>
  <si>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</si>
  <si>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</si>
  <si>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</si>
  <si>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</si>
  <si>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</si>
  <si>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</si>
  <si>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</si>
  <si>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</si>
  <si>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</si>
  <si>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</si>
  <si>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</si>
  <si>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</si>
  <si>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</si>
  <si>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</si>
  <si>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</si>
  <si>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</si>
  <si>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</si>
  <si>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</si>
  <si>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</si>
  <si>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</si>
  <si>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</si>
  <si>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</si>
  <si>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</si>
  <si>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</si>
  <si>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</si>
  <si>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</si>
  <si>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</si>
  <si>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</si>
  <si>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</si>
  <si>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</si>
  <si>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</si>
  <si>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</si>
  <si>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</si>
  <si>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</si>
  <si>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</si>
  <si>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</si>
  <si>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</si>
  <si>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</si>
  <si>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</si>
  <si>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</si>
  <si>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</si>
  <si>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</si>
  <si>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</si>
  <si>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</si>
  <si>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</si>
  <si>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</si>
  <si>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</si>
  <si>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</si>
  <si>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</si>
  <si>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</si>
  <si>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</si>
  <si>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</si>
  <si>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</si>
  <si>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</si>
  <si>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</si>
  <si>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</si>
  <si>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</si>
  <si>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</si>
  <si>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</si>
  <si>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</si>
  <si>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</si>
  <si>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</si>
  <si>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</si>
  <si>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</si>
  <si>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</si>
  <si>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</si>
  <si>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</si>
  <si>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</si>
  <si>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</si>
  <si>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</si>
  <si>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</si>
  <si>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</si>
  <si>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</si>
  <si>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</si>
  <si>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</si>
  <si>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</si>
  <si>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</si>
  <si>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</si>
  <si>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</si>
  <si>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</si>
  <si>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</si>
  <si>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</si>
  <si>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</si>
  <si>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</si>
  <si>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</si>
  <si>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</si>
  <si>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</si>
  <si>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</si>
  <si>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</si>
  <si>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</si>
  <si>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</si>
  <si>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</si>
  <si>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</si>
  <si>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</si>
  <si>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</si>
  <si>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</si>
  <si>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</si>
  <si>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</si>
  <si>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</si>
  <si>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</si>
  <si>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</si>
  <si>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</si>
  <si>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</si>
  <si>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</si>
  <si>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</si>
  <si>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</si>
  <si>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</si>
  <si>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</si>
  <si>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</si>
  <si>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</si>
  <si>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</si>
  <si>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</si>
  <si>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</si>
  <si>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</si>
  <si>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</si>
  <si>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</si>
  <si>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</si>
  <si>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</si>
  <si>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</si>
  <si>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</si>
  <si>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</si>
  <si>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</si>
  <si>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</si>
  <si>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</si>
  <si>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</si>
  <si>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</si>
  <si>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</si>
  <si>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</si>
  <si>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</si>
  <si>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</si>
  <si>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</si>
  <si>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</si>
  <si>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</si>
  <si>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</si>
  <si>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</si>
  <si>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</si>
  <si>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</si>
  <si>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</si>
  <si>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</si>
  <si>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</si>
  <si>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</si>
  <si>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</si>
  <si>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</si>
  <si>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</si>
  <si>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</si>
  <si>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</si>
  <si>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</si>
  <si>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</si>
  <si>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</si>
  <si>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</si>
  <si>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</si>
  <si>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</si>
  <si>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</si>
  <si>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</si>
  <si>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</si>
  <si>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</si>
  <si>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</si>
  <si>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</si>
  <si>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</si>
  <si>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</si>
  <si>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</si>
  <si>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</si>
  <si>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</si>
  <si>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</si>
  <si>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</si>
  <si>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</si>
  <si>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</si>
  <si>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</si>
  <si>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</si>
  <si>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</si>
  <si>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</si>
  <si>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</si>
  <si>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</si>
  <si>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</si>
  <si>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</si>
  <si>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</si>
  <si>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</si>
  <si>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</si>
  <si>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</si>
  <si>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</si>
  <si>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</si>
  <si>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</si>
  <si>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</si>
  <si>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</si>
  <si>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</si>
  <si>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</si>
  <si>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</si>
  <si>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</si>
  <si>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</si>
  <si>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</si>
  <si>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</si>
  <si>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</si>
  <si>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</si>
  <si>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</si>
  <si>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</si>
  <si>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</si>
  <si>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</si>
  <si>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</si>
  <si>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</si>
  <si>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</si>
  <si>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</si>
  <si>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</si>
  <si>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</si>
  <si>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</si>
  <si>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</si>
  <si>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</si>
  <si>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</si>
  <si>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</si>
  <si>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</si>
  <si>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</si>
  <si>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</si>
  <si>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</si>
  <si>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</si>
  <si>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</si>
  <si>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</si>
  <si>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</si>
  <si>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</si>
  <si>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</si>
  <si>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</si>
  <si>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</si>
  <si>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</si>
  <si>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</si>
  <si>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</si>
  <si>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</si>
  <si>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</si>
  <si>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</si>
  <si>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</si>
  <si>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</si>
  <si>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</si>
  <si>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</si>
  <si>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</si>
  <si>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</si>
  <si>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</si>
  <si>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</si>
  <si>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</si>
  <si>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</si>
  <si>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</si>
  <si>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</si>
  <si>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</si>
  <si>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</si>
  <si>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</si>
  <si>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</si>
  <si>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</si>
  <si>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</si>
  <si>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</si>
  <si>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</si>
  <si>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</si>
  <si>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</si>
  <si>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</si>
  <si>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</si>
  <si>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</si>
  <si>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</si>
  <si>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</si>
  <si>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</si>
  <si>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</si>
  <si>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</si>
  <si>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</si>
  <si>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</si>
  <si>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</si>
  <si>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</si>
  <si>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</si>
  <si>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</si>
  <si>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</si>
  <si>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</si>
  <si>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</si>
  <si>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</si>
  <si>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</si>
  <si>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</si>
  <si>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</si>
  <si>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</si>
  <si>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</si>
  <si>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</si>
  <si>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</si>
  <si>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</si>
  <si>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</si>
  <si>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</si>
  <si>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</si>
  <si>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</si>
  <si>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</si>
  <si>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</si>
  <si>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</si>
  <si>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</si>
  <si>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</si>
  <si>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</si>
  <si>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</si>
  <si>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</si>
  <si>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</si>
  <si>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</si>
  <si>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</si>
  <si>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</si>
  <si>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</si>
  <si>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</si>
  <si>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</si>
  <si>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</si>
  <si>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</si>
  <si>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</si>
  <si>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</si>
  <si>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</si>
  <si>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</si>
  <si>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</si>
  <si>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</si>
  <si>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</si>
  <si>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</si>
  <si>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</si>
  <si>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</si>
  <si>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</si>
  <si>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</si>
  <si>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</si>
  <si>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</si>
  <si>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</si>
  <si>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</si>
  <si>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</si>
  <si>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</si>
  <si>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</si>
  <si>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</si>
  <si>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</si>
  <si>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</si>
  <si>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</si>
  <si>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</si>
  <si>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</si>
  <si>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</si>
  <si>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</si>
  <si>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</si>
  <si>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</si>
  <si>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</si>
  <si>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</si>
  <si>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</si>
  <si>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</si>
  <si>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</si>
  <si>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</si>
  <si>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</si>
  <si>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</si>
  <si>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</si>
  <si>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</si>
  <si>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</si>
  <si>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</si>
  <si>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</si>
  <si>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</si>
  <si>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</si>
  <si>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</si>
  <si>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</si>
  <si>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</si>
  <si>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</si>
  <si>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</si>
  <si>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</si>
  <si>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</si>
  <si>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</si>
  <si>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</si>
  <si>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</si>
  <si>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</si>
  <si>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</si>
  <si>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</si>
  <si>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</si>
  <si>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</si>
  <si>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</si>
  <si>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</si>
  <si>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</si>
  <si>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</si>
  <si>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</si>
  <si>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</si>
  <si>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</si>
  <si>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</si>
  <si>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</si>
  <si>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</si>
  <si>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</si>
  <si>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</si>
  <si>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</si>
  <si>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</si>
  <si>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</si>
  <si>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</si>
  <si>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</si>
  <si>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</si>
  <si>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</si>
  <si>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</si>
  <si>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</si>
  <si>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</si>
  <si>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</si>
  <si>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</si>
  <si>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</si>
  <si>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</si>
  <si>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</si>
  <si>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</si>
  <si>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</si>
  <si>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</si>
  <si>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</si>
  <si>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</si>
  <si>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</si>
  <si>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</si>
  <si>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</si>
  <si>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</si>
  <si>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</si>
  <si>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</si>
  <si>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</si>
  <si>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</si>
  <si>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</si>
  <si>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</si>
  <si>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</si>
  <si>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</si>
  <si>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</si>
  <si>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</si>
  <si>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</si>
  <si>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</si>
  <si>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</si>
  <si>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</si>
  <si>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</si>
  <si>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</si>
  <si>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</si>
  <si>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</si>
  <si>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</si>
  <si>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</si>
  <si>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</si>
  <si>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</si>
  <si>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</si>
  <si>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</si>
  <si>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</si>
  <si>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</si>
  <si>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</si>
  <si>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</si>
  <si>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</si>
  <si>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</si>
  <si>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</si>
  <si>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</si>
  <si>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</si>
  <si>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</si>
  <si>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</si>
  <si>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</si>
  <si>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</si>
  <si>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</si>
  <si>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</si>
  <si>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</si>
  <si>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</si>
  <si>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</si>
  <si>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</si>
  <si>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</si>
  <si>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</si>
  <si>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</si>
  <si>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</si>
  <si>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</si>
  <si>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</si>
  <si>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</si>
  <si>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</si>
  <si>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</si>
  <si>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</si>
  <si>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</si>
  <si>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</si>
  <si>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</si>
  <si>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</si>
  <si>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</si>
  <si>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</si>
  <si>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</si>
  <si>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</si>
  <si>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</si>
  <si>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</si>
  <si>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</si>
  <si>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</si>
  <si>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</si>
  <si>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</si>
  <si>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</si>
  <si>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</si>
  <si>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</si>
  <si>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</si>
  <si>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</si>
  <si>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</si>
  <si>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</si>
  <si>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</si>
  <si>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</si>
  <si>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</si>
  <si>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</si>
  <si>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</si>
  <si>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</si>
  <si>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</si>
  <si>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</si>
  <si>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</si>
  <si>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</si>
  <si>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</si>
  <si>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</si>
  <si>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</si>
  <si>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</si>
  <si>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</si>
  <si>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</si>
  <si>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</si>
  <si>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</si>
  <si>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</si>
  <si>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</si>
  <si>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</si>
  <si>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</si>
  <si>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</si>
  <si>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</si>
  <si>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</si>
  <si>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</si>
  <si>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</si>
  <si>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</si>
  <si>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</si>
  <si>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</si>
  <si>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</si>
  <si>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</si>
  <si>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</si>
  <si>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</si>
  <si>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</si>
  <si>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</si>
  <si>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</si>
  <si>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</si>
  <si>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</si>
  <si>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</si>
  <si>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</si>
  <si>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</si>
  <si>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</si>
  <si>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</si>
  <si>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</si>
  <si>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</si>
  <si>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</si>
  <si>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</si>
  <si>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</si>
  <si>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</si>
  <si>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</si>
  <si>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</si>
  <si>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</si>
  <si>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</si>
  <si>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</si>
  <si>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</si>
  <si>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</si>
  <si>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</si>
  <si>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</si>
  <si>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</si>
  <si>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</si>
  <si>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</si>
  <si>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</si>
  <si>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</si>
  <si>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</si>
  <si>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</si>
  <si>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</si>
  <si>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</si>
  <si>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</si>
  <si>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</si>
  <si>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</si>
  <si>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</si>
  <si>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</si>
  <si>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</si>
  <si>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</si>
  <si>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</si>
  <si>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</si>
  <si>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</si>
  <si>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</si>
  <si>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</si>
  <si>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</si>
  <si>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</si>
  <si>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</si>
  <si>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</si>
  <si>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</si>
  <si>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</si>
  <si>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</si>
  <si>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</si>
  <si>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</si>
  <si>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</si>
  <si>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</si>
  <si>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</si>
  <si>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</si>
  <si>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</si>
  <si>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</si>
  <si>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</si>
  <si>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</si>
  <si>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</si>
  <si>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</si>
  <si>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</si>
  <si>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</si>
  <si>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</si>
  <si>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</si>
  <si>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</si>
  <si>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</si>
  <si>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</si>
  <si>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</si>
  <si>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</si>
  <si>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</si>
  <si>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</si>
  <si>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</si>
  <si>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</si>
  <si>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</si>
  <si>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</si>
  <si>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</si>
  <si>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</si>
  <si>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</si>
  <si>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</si>
  <si>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</si>
  <si>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</si>
  <si>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</si>
  <si>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</si>
  <si>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</si>
  <si>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</si>
  <si>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</si>
  <si>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</si>
  <si>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</si>
  <si>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</si>
  <si>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</si>
  <si>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</si>
  <si>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</si>
  <si>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</si>
  <si>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</si>
  <si>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</si>
  <si>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</si>
  <si>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</si>
  <si>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</si>
  <si>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</si>
  <si>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</si>
  <si>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</si>
  <si>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</si>
  <si>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</si>
  <si>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</si>
  <si>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</si>
  <si>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</si>
  <si>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</si>
  <si>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</si>
  <si>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</si>
  <si>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</si>
  <si>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</si>
  <si>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</si>
  <si>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</si>
  <si>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</si>
  <si>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</si>
  <si>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</si>
  <si>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</si>
  <si>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</si>
  <si>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</si>
  <si>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</si>
  <si>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</si>
  <si>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</si>
  <si>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</si>
  <si>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</si>
  <si>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</si>
  <si>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</si>
  <si>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</si>
  <si>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</si>
  <si>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</si>
  <si>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</si>
  <si>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</si>
  <si>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</si>
  <si>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</si>
  <si>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</si>
  <si>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</si>
  <si>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</si>
  <si>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</si>
  <si>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</si>
  <si>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</si>
  <si>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</si>
  <si>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</si>
  <si>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</si>
  <si>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</si>
  <si>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</si>
  <si>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</si>
  <si>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</si>
  <si>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</si>
  <si>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</si>
  <si>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</si>
  <si>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</si>
  <si>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</si>
  <si>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</si>
  <si>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</si>
  <si>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</si>
  <si>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</si>
  <si>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</si>
  <si>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</si>
  <si>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</si>
  <si>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</si>
  <si>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</si>
  <si>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</si>
  <si>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</si>
  <si>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</si>
  <si>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</si>
  <si>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</si>
  <si>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</si>
  <si>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</si>
  <si>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</si>
  <si>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</si>
  <si>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</si>
  <si>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</si>
  <si>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</si>
  <si>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</si>
  <si>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</si>
  <si>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</si>
  <si>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</si>
  <si>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</si>
  <si>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</si>
  <si>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</si>
  <si>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</si>
  <si>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</si>
  <si>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</si>
  <si>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</si>
  <si>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</si>
  <si>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</si>
  <si>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</si>
  <si>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</si>
  <si>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</si>
  <si>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</si>
  <si>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</si>
  <si>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</si>
  <si>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</si>
  <si>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</si>
  <si>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</si>
  <si>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</si>
  <si>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</si>
  <si>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</si>
  <si>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</si>
  <si>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</si>
  <si>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</si>
  <si>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</si>
  <si>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</si>
  <si>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</si>
  <si>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</si>
  <si>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</si>
  <si>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</si>
  <si>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</si>
  <si>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</si>
  <si>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</si>
  <si>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</si>
  <si>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</si>
  <si>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</si>
  <si>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</si>
  <si>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</si>
  <si>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</si>
  <si>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</si>
  <si>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</si>
  <si>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</si>
  <si>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</si>
  <si>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</si>
  <si>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</si>
  <si>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</si>
  <si>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</si>
  <si>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</si>
  <si>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</si>
  <si>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</si>
  <si>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</si>
  <si>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</si>
  <si>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</si>
  <si>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</si>
  <si>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</si>
  <si>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</si>
  <si>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</si>
  <si>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</si>
  <si>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</si>
  <si>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</si>
  <si>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</si>
  <si>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</si>
  <si>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</si>
  <si>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</si>
  <si>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</si>
  <si>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</si>
  <si>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</si>
  <si>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</si>
  <si>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</si>
  <si>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</si>
  <si>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</si>
  <si>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</si>
  <si>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</si>
  <si>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</si>
  <si>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</si>
  <si>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</si>
  <si>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</si>
  <si>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</si>
  <si>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</si>
  <si>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</si>
  <si>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</si>
  <si>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</si>
  <si>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</si>
  <si>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</si>
  <si>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</si>
  <si>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</si>
  <si>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</si>
  <si>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</si>
  <si>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</si>
  <si>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</si>
  <si>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</si>
  <si>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</si>
  <si>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</si>
  <si>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</si>
  <si>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</si>
  <si>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</si>
  <si>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</si>
  <si>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</si>
  <si>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</si>
  <si>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</si>
  <si>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</si>
  <si>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</si>
  <si>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</si>
  <si>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</si>
  <si>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</si>
  <si>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</si>
  <si>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</si>
  <si>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</si>
  <si>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</si>
  <si>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</si>
  <si>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</si>
  <si>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</si>
  <si>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</si>
  <si>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</si>
  <si>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</si>
  <si>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</si>
  <si>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</si>
  <si>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</si>
  <si>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</si>
  <si>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</si>
  <si>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</si>
  <si>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</si>
  <si>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</si>
  <si>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</si>
  <si>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</si>
  <si>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</si>
  <si>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</si>
  <si>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</si>
  <si>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</si>
  <si>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</si>
  <si>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</si>
  <si>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</si>
  <si>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</si>
  <si>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</si>
  <si>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</si>
  <si>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</si>
  <si>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</si>
  <si>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</si>
  <si>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</si>
  <si>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</si>
  <si>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</si>
  <si>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</si>
  <si>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</si>
  <si>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</si>
  <si>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</si>
  <si>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</si>
  <si>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</si>
  <si>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</si>
  <si>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</si>
  <si>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</si>
  <si>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</si>
  <si>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</si>
  <si>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</si>
  <si>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</si>
  <si>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</si>
  <si>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</si>
  <si>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</si>
  <si>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</si>
  <si>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</si>
  <si>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</si>
  <si>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</si>
  <si>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</si>
  <si>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</si>
  <si>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</si>
  <si>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</si>
  <si>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</si>
  <si>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</si>
  <si>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</si>
  <si>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</si>
  <si>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</si>
  <si>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</si>
  <si>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</si>
  <si>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</si>
  <si>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</si>
  <si>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</si>
  <si>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</si>
  <si>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</si>
  <si>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</si>
  <si>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</si>
  <si>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</si>
  <si>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</si>
  <si>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</si>
  <si>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</si>
  <si>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</si>
  <si>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</si>
  <si>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</si>
  <si>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</si>
  <si>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</si>
  <si>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</si>
  <si>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</si>
  <si>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</si>
  <si>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</si>
  <si>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</si>
  <si>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</si>
  <si>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</si>
  <si>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</si>
  <si>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</si>
  <si>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</si>
  <si>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</si>
  <si>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</si>
  <si>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</si>
  <si>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</si>
  <si>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</si>
  <si>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</si>
  <si>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</si>
  <si>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</si>
  <si>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</si>
  <si>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</si>
  <si>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</si>
  <si>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</si>
  <si>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</si>
  <si>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</si>
  <si>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</si>
  <si>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</si>
  <si>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</si>
  <si>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</si>
  <si>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</si>
  <si>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</si>
  <si>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</si>
  <si>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</si>
  <si>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</si>
  <si>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</si>
  <si>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</si>
  <si>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</si>
  <si>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</si>
  <si>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</si>
  <si>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</si>
  <si>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</si>
  <si>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</si>
  <si>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</si>
  <si>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</si>
  <si>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</si>
  <si>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</si>
  <si>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</si>
  <si>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</si>
  <si>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</si>
  <si>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</si>
  <si>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</si>
  <si>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</si>
  <si>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</si>
  <si>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</si>
  <si>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</si>
  <si>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</si>
  <si>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</si>
  <si>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</si>
  <si>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</si>
  <si>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</si>
  <si>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</si>
  <si>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</si>
  <si>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</si>
  <si>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</si>
  <si>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</si>
  <si>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</si>
  <si>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</si>
  <si>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</si>
  <si>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</si>
  <si>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</si>
  <si>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</si>
  <si>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</si>
  <si>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</si>
  <si>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</si>
  <si>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</si>
  <si>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</si>
  <si>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</si>
  <si>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</si>
  <si>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</si>
  <si>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</si>
  <si>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</si>
  <si>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</si>
  <si>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</si>
  <si>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</si>
  <si>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</si>
  <si>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</si>
  <si>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</si>
  <si>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</si>
  <si>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</si>
  <si>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</si>
  <si>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</si>
  <si>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</si>
  <si>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</si>
  <si>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</si>
  <si>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</si>
  <si>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</si>
  <si>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</si>
  <si>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</si>
  <si>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</si>
  <si>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</si>
  <si>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</si>
  <si>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</si>
  <si>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</si>
  <si>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</si>
  <si>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</si>
  <si>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</si>
  <si>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</si>
  <si>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</si>
  <si>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</si>
  <si>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</si>
  <si>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</si>
  <si>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</si>
  <si>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</si>
  <si>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</si>
  <si>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</si>
  <si>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</si>
  <si>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</si>
  <si>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</si>
  <si>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</si>
  <si>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</si>
  <si>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</si>
  <si>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</si>
  <si>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</si>
  <si>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</si>
  <si>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</si>
  <si>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</si>
  <si>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</si>
  <si>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</si>
  <si>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</si>
  <si>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</si>
  <si>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</si>
  <si>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</si>
  <si>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</si>
  <si>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</si>
  <si>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</si>
  <si>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</si>
  <si>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</si>
  <si>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</si>
  <si>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</si>
  <si>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</si>
  <si>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</si>
  <si>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</si>
  <si>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</si>
  <si>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</si>
  <si>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</si>
  <si>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</si>
  <si>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</si>
  <si>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</si>
  <si>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</si>
  <si>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</si>
  <si>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</si>
  <si>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</si>
  <si>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</si>
  <si>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</si>
  <si>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</si>
  <si>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</si>
  <si>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</si>
  <si>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</si>
  <si>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</si>
  <si>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</si>
  <si>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</si>
  <si>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</si>
  <si>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</si>
  <si>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</si>
  <si>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</si>
  <si>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</si>
  <si>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</si>
  <si>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</si>
  <si>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</si>
  <si>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</si>
  <si>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</si>
  <si>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</si>
  <si>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</si>
  <si>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</si>
  <si>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</si>
  <si>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</si>
  <si>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</si>
  <si>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</si>
  <si>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</si>
  <si>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</si>
  <si>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</si>
  <si>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</si>
  <si>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</si>
  <si>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</si>
  <si>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</si>
  <si>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</si>
  <si>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</si>
  <si>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</si>
  <si>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</si>
  <si>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</si>
  <si>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</si>
  <si>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</si>
  <si>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</si>
  <si>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</si>
  <si>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</si>
  <si>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</si>
  <si>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</si>
  <si>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</si>
  <si>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</si>
  <si>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</si>
  <si>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</si>
  <si>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</si>
  <si>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</si>
  <si>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</si>
  <si>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</si>
  <si>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</si>
  <si>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</si>
  <si>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</si>
  <si>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</si>
  <si>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</si>
  <si>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</si>
  <si>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</si>
  <si>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</si>
  <si>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</si>
  <si>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</si>
  <si>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</si>
  <si>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</si>
  <si>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</si>
  <si>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</si>
  <si>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</si>
  <si>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</si>
  <si>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</si>
  <si>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</si>
  <si>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</si>
  <si>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</si>
  <si>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</si>
  <si>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</si>
  <si>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</si>
  <si>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</si>
  <si>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</si>
  <si>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</si>
  <si>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</si>
  <si>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</si>
  <si>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</si>
  <si>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</si>
  <si>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</si>
  <si>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</si>
  <si>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</si>
  <si>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</si>
  <si>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</si>
  <si>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</si>
  <si>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</si>
  <si>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</si>
  <si>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</si>
  <si>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</si>
  <si>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</si>
  <si>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</si>
  <si>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</si>
  <si>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</si>
  <si>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</si>
  <si>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</si>
  <si>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</si>
  <si>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</si>
  <si>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</si>
  <si>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</si>
  <si>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</si>
  <si>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</si>
  <si>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</si>
  <si>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</si>
  <si>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</si>
  <si>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</si>
  <si>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</si>
  <si>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</si>
  <si>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</si>
  <si>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</si>
  <si>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</si>
  <si>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</si>
  <si>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</si>
  <si>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</si>
  <si>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</si>
  <si>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</si>
  <si>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</si>
  <si>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</si>
  <si>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</si>
  <si>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</si>
  <si>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</si>
  <si>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</si>
  <si>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</si>
  <si>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</si>
  <si>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</si>
  <si>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</si>
  <si>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</si>
  <si>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</si>
  <si>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</si>
  <si>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</si>
  <si>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</si>
  <si>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</si>
  <si>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</si>
  <si>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</si>
  <si>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</si>
  <si>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</si>
  <si>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</si>
  <si>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</si>
  <si>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</si>
  <si>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</si>
  <si>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</si>
  <si>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</si>
  <si>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</si>
  <si>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</si>
  <si>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</si>
  <si>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</si>
  <si>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</si>
  <si>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</si>
  <si>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</si>
  <si>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</si>
  <si>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</si>
  <si>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</si>
  <si>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</si>
  <si>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</si>
  <si>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</si>
  <si>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</si>
  <si>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</si>
  <si>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</si>
  <si>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</si>
  <si>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</si>
  <si>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</si>
  <si>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</si>
  <si>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</si>
  <si>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</si>
  <si>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</si>
  <si>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</si>
  <si>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</si>
  <si>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</si>
  <si>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</si>
  <si>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</si>
  <si>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</si>
  <si>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</si>
  <si>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</si>
  <si>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</si>
  <si>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</si>
  <si>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</si>
  <si>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</si>
  <si>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</si>
  <si>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</si>
  <si>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</si>
  <si>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</si>
  <si>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</si>
  <si>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</si>
  <si>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</si>
  <si>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</si>
  <si>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</si>
  <si>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</si>
  <si>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</si>
  <si>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</si>
  <si>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</si>
  <si>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</si>
  <si>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</si>
  <si>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</si>
  <si>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</si>
  <si>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</si>
  <si>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</si>
  <si>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</si>
  <si>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</si>
  <si>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</si>
  <si>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</si>
  <si>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</si>
  <si>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</si>
  <si>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</si>
  <si>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</si>
  <si>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</si>
  <si>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</si>
  <si>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</si>
  <si>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</si>
  <si>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</si>
  <si>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</si>
  <si>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</si>
  <si>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</si>
  <si>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</si>
  <si>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</si>
  <si>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</si>
  <si>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</si>
  <si>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</si>
  <si>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</si>
  <si>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</si>
  <si>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</si>
  <si>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</si>
  <si>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</si>
  <si>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</si>
  <si>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</si>
  <si>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</si>
  <si>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</si>
  <si>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</si>
  <si>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</si>
  <si>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</si>
  <si>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</si>
  <si>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</si>
  <si>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</si>
  <si>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</si>
  <si>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</si>
  <si>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</si>
  <si>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</si>
  <si>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</si>
  <si>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</si>
  <si>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</si>
  <si>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</si>
  <si>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</si>
  <si>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</si>
  <si>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</si>
  <si>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</si>
  <si>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</si>
  <si>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</si>
  <si>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</si>
  <si>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</si>
  <si>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</si>
  <si>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</si>
  <si>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</si>
  <si>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</si>
  <si>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</si>
  <si>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</si>
  <si>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</si>
  <si>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</si>
  <si>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</si>
  <si>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</si>
  <si>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</si>
  <si>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</si>
  <si>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</si>
  <si>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</si>
  <si>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</si>
  <si>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</si>
  <si>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</si>
  <si>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</si>
  <si>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</si>
  <si>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</si>
  <si>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</si>
  <si>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</si>
  <si>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</si>
  <si>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</si>
  <si>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</si>
  <si>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</si>
  <si>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</si>
  <si>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</si>
  <si>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</si>
  <si>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</si>
  <si>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</si>
  <si>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</si>
  <si>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</si>
  <si>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</si>
  <si>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</si>
  <si>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</si>
  <si>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</si>
  <si>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</si>
  <si>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</si>
  <si>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</si>
  <si>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</si>
  <si>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</si>
  <si>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</si>
  <si>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</si>
  <si>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</si>
  <si>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</si>
  <si>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</si>
  <si>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</si>
  <si>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</si>
  <si>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</si>
  <si>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</si>
  <si>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</si>
  <si>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</si>
  <si>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</si>
  <si>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</si>
  <si>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</si>
  <si>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</si>
  <si>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</si>
  <si>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</si>
  <si>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</si>
  <si>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</si>
  <si>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</si>
  <si>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</si>
  <si>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</si>
  <si>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</si>
  <si>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</si>
  <si>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</si>
  <si>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</si>
  <si>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</si>
  <si>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</si>
  <si>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</si>
  <si>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</si>
  <si>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</si>
  <si>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</si>
  <si>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</si>
  <si>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</si>
  <si>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</si>
  <si>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</si>
  <si>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</si>
  <si>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</si>
  <si>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</si>
  <si>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</si>
  <si>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</si>
  <si>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</si>
  <si>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</si>
  <si>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</si>
  <si>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</si>
  <si>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</si>
  <si>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</si>
  <si>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</si>
  <si>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</si>
  <si>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</si>
  <si>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</si>
  <si>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</si>
  <si>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</si>
  <si>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</si>
  <si>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</si>
  <si>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</si>
  <si>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</si>
  <si>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</si>
  <si>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</si>
  <si>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</si>
  <si>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</si>
  <si>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</si>
  <si>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</si>
  <si>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</si>
  <si>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</si>
  <si>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</si>
  <si>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</si>
  <si>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</si>
  <si>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</si>
  <si>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</si>
  <si>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</si>
  <si>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</si>
  <si>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</si>
  <si>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</si>
  <si>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</si>
  <si>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</si>
  <si>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</si>
  <si>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</si>
  <si>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</si>
  <si>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</si>
  <si>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</si>
  <si>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</si>
  <si>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</si>
  <si>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</si>
  <si>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</si>
  <si>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</si>
  <si>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</si>
  <si>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</si>
  <si>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</si>
  <si>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</si>
  <si>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</si>
  <si>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</si>
  <si>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</si>
  <si>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</si>
  <si>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</si>
  <si>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</si>
  <si>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</si>
  <si>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</si>
  <si>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</si>
  <si>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</si>
  <si>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</si>
  <si>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</si>
  <si>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</si>
  <si>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</si>
  <si>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</si>
  <si>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</si>
  <si>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</si>
  <si>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</si>
  <si>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</si>
  <si>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</si>
  <si>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</si>
  <si>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</si>
  <si>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</si>
  <si>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</si>
  <si>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</si>
  <si>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</si>
  <si>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</si>
  <si>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</si>
  <si>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</si>
  <si>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</si>
  <si>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</si>
  <si>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</si>
  <si>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</si>
  <si>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</si>
  <si>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</si>
  <si>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</si>
  <si>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</si>
  <si>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</si>
  <si>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</si>
  <si>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</si>
  <si>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</si>
  <si>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</si>
  <si>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</si>
  <si>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</si>
  <si>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</si>
  <si>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</si>
  <si>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</si>
  <si>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</si>
  <si>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</si>
  <si>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</si>
  <si>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</si>
  <si>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</si>
  <si>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</si>
  <si>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</si>
  <si>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</si>
  <si>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</si>
  <si>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</si>
  <si>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</si>
  <si>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</si>
  <si>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</si>
  <si>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</si>
  <si>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</si>
  <si>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</si>
  <si>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</si>
  <si>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</si>
  <si>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</si>
  <si>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</si>
  <si>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</si>
  <si>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</si>
  <si>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</si>
  <si>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</si>
  <si>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</si>
  <si>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</si>
  <si>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</si>
  <si>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</si>
  <si>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</si>
  <si>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</si>
  <si>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</si>
  <si>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</si>
  <si>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</si>
  <si>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</si>
  <si>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</si>
  <si>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</si>
  <si>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</si>
  <si>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</si>
  <si>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</si>
  <si>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</si>
  <si>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</si>
  <si>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</si>
  <si>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</si>
  <si>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</si>
  <si>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</si>
  <si>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</si>
  <si>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</si>
  <si>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</si>
  <si>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</si>
  <si>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</si>
  <si>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</si>
  <si>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</si>
  <si>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</si>
  <si>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</si>
  <si>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</si>
  <si>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</si>
  <si>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</si>
  <si>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</si>
  <si>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</si>
  <si>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</si>
  <si>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</si>
  <si>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</si>
  <si>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</si>
  <si>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</si>
  <si>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</si>
  <si>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</si>
  <si>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</si>
  <si>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</si>
  <si>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</si>
  <si>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</si>
  <si>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</si>
  <si>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</si>
  <si>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</si>
  <si>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</si>
  <si>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</si>
  <si>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</si>
  <si>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</si>
  <si>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</si>
  <si>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</si>
  <si>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</si>
  <si>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</si>
  <si>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</si>
  <si>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</si>
  <si>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</si>
  <si>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</si>
  <si>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</si>
  <si>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</si>
  <si>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</si>
  <si>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</si>
  <si>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</si>
  <si>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</si>
  <si>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</si>
  <si>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</si>
  <si>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</si>
  <si>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</si>
  <si>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</si>
  <si>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</si>
  <si>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</si>
  <si>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</si>
  <si>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</si>
  <si>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</si>
  <si>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</si>
  <si>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</si>
  <si>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</si>
  <si>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</si>
  <si>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</si>
  <si>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</si>
  <si>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</si>
  <si>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</si>
  <si>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</si>
  <si>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</si>
  <si>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</si>
  <si>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</si>
  <si>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</si>
  <si>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</si>
  <si>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</si>
  <si>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</si>
  <si>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</si>
  <si>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</si>
  <si>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</si>
  <si>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</si>
  <si>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</si>
  <si>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</si>
  <si>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</si>
  <si>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</si>
  <si>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</si>
  <si>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</si>
  <si>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</si>
  <si>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</si>
  <si>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</si>
  <si>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</si>
  <si>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</si>
  <si>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</si>
  <si>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</si>
  <si>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</si>
  <si>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</si>
  <si>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</si>
  <si>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</si>
  <si>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</si>
  <si>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</si>
  <si>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</si>
  <si>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</si>
  <si>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</si>
  <si>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</si>
  <si>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</si>
  <si>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</si>
  <si>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</si>
  <si>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</si>
  <si>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</si>
  <si>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</si>
  <si>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</si>
  <si>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</si>
  <si>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</si>
  <si>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</si>
  <si>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</si>
  <si>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</si>
  <si>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</si>
  <si>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</si>
  <si>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</si>
  <si>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</si>
  <si>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</si>
  <si>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</si>
  <si>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</si>
  <si>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</si>
  <si>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</si>
  <si>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</si>
  <si>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</si>
  <si>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</si>
  <si>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</si>
  <si>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</si>
  <si>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</si>
  <si>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</si>
  <si>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</si>
  <si>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</si>
  <si>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</si>
  <si>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</si>
  <si>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</si>
  <si>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</si>
  <si>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</si>
  <si>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</si>
  <si>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</si>
  <si>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</si>
  <si>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</si>
  <si>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</si>
  <si>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</si>
  <si>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</si>
  <si>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</si>
  <si>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</si>
  <si>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</si>
  <si>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</si>
  <si>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</si>
  <si>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</si>
  <si>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</si>
  <si>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</si>
  <si>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</si>
  <si>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</si>
  <si>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</si>
  <si>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</si>
  <si>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</si>
  <si>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</si>
  <si>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</si>
  <si>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</si>
  <si>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</si>
  <si>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</si>
  <si>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</si>
  <si>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</si>
  <si>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</si>
  <si>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</si>
  <si>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</si>
  <si>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</si>
  <si>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</si>
  <si>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</si>
  <si>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</si>
  <si>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</si>
  <si>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</si>
  <si>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</si>
  <si>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</si>
  <si>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</si>
  <si>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</si>
  <si>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</si>
  <si>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</si>
  <si>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</si>
  <si>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</si>
  <si>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</si>
  <si>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</si>
  <si>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</si>
  <si>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</si>
  <si>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</si>
  <si>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</si>
  <si>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</si>
  <si>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</si>
  <si>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</si>
  <si>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</si>
  <si>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</si>
  <si>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</si>
  <si>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</si>
  <si>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</si>
  <si>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</si>
  <si>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</si>
  <si>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</si>
  <si>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</si>
  <si>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</si>
  <si>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</si>
  <si>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</si>
  <si>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</si>
  <si>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</si>
  <si>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</si>
  <si>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</si>
  <si>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</si>
  <si>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</si>
  <si>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</si>
  <si>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</si>
  <si>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</si>
  <si>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</si>
  <si>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</si>
  <si>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</si>
  <si>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</si>
  <si>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</si>
  <si>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</si>
  <si>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</si>
  <si>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</si>
  <si>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</si>
  <si>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</si>
  <si>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</si>
  <si>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</si>
  <si>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</si>
  <si>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</si>
  <si>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</si>
  <si>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</si>
  <si>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</si>
  <si>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</si>
  <si>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</si>
  <si>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</si>
  <si>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</si>
  <si>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</si>
  <si>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</si>
  <si>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</si>
  <si>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</si>
  <si>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</si>
  <si>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</si>
  <si>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</si>
  <si>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</si>
  <si>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</si>
  <si>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</si>
  <si>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</si>
  <si>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</si>
  <si>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</si>
  <si>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</si>
  <si>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</si>
  <si>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</si>
  <si>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</si>
  <si>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</si>
  <si>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</si>
  <si>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</si>
  <si>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</si>
  <si>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</si>
  <si>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</si>
  <si>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</si>
  <si>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</si>
  <si>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</si>
  <si>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</si>
  <si>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</si>
  <si>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</si>
  <si>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</si>
  <si>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</si>
  <si>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</si>
  <si>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</si>
  <si>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</si>
  <si>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</si>
  <si>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</si>
  <si>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</si>
  <si>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</si>
  <si>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</si>
  <si>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</si>
  <si>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</si>
  <si>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</si>
  <si>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</si>
  <si>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</si>
  <si>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</si>
  <si>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</si>
  <si>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</si>
  <si>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</si>
  <si>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</si>
  <si>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</si>
  <si>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</si>
  <si>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</si>
  <si>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</si>
  <si>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</si>
  <si>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</si>
  <si>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</si>
  <si>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</si>
  <si>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</si>
  <si>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</si>
  <si>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</si>
  <si>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</si>
  <si>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</si>
  <si>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</si>
  <si>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</si>
  <si>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</si>
  <si>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</si>
  <si>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</si>
  <si>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</si>
  <si>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</si>
  <si>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</si>
  <si>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</si>
  <si>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</si>
  <si>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</si>
  <si>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</si>
  <si>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</si>
  <si>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</si>
  <si>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</si>
  <si>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</si>
  <si>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</si>
  <si>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</si>
  <si>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</si>
  <si>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</si>
  <si>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</si>
  <si>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</si>
  <si>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</si>
  <si>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</si>
  <si>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</si>
  <si>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</si>
  <si>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</si>
  <si>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</si>
  <si>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</si>
  <si>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</si>
  <si>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</si>
  <si>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</si>
  <si>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</si>
  <si>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</si>
  <si>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</si>
  <si>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</si>
  <si>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</si>
  <si>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</si>
  <si>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</si>
  <si>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</si>
  <si>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</si>
  <si>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</si>
  <si>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</si>
  <si>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</si>
  <si>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</si>
  <si>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</si>
  <si>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</si>
  <si>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</si>
  <si>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</si>
  <si>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</si>
  <si>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</si>
  <si>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</si>
  <si>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</si>
  <si>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</si>
  <si>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</si>
  <si>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</si>
  <si>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</si>
  <si>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</si>
  <si>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</si>
  <si>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</si>
  <si>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</si>
  <si>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</si>
  <si>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</si>
  <si>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</si>
  <si>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</si>
  <si>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</si>
  <si>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</si>
  <si>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</si>
  <si>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</si>
  <si>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</si>
  <si>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</si>
  <si>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</si>
  <si>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</si>
  <si>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</si>
  <si>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</si>
  <si>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</si>
  <si>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</si>
  <si>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</si>
  <si>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</si>
  <si>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</si>
  <si>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</si>
  <si>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</si>
  <si>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</si>
  <si>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</si>
  <si>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</si>
  <si>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</si>
  <si>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</si>
  <si>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</si>
  <si>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</si>
  <si>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</si>
  <si>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</si>
  <si>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</si>
  <si>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</si>
  <si>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</si>
  <si>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</si>
  <si>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</si>
  <si>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</si>
  <si>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</si>
  <si>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</si>
  <si>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</si>
  <si>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</si>
  <si>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</si>
  <si>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</si>
  <si>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</si>
  <si>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</si>
  <si>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</si>
  <si>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</si>
  <si>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</si>
  <si>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</si>
  <si>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</si>
  <si>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</si>
  <si>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</si>
  <si>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</si>
  <si>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</si>
  <si>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</si>
  <si>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</si>
  <si>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</si>
  <si>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</si>
  <si>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</si>
  <si>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</si>
  <si>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</si>
  <si>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</si>
  <si>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</si>
  <si>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</si>
  <si>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</si>
  <si>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</si>
  <si>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</si>
  <si>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</si>
  <si>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</si>
  <si>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</si>
  <si>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</si>
  <si>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</si>
  <si>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</si>
  <si>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</si>
  <si>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</si>
  <si>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</si>
  <si>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</si>
  <si>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</si>
  <si>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</si>
  <si>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</si>
  <si>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</si>
  <si>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</si>
  <si>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</si>
  <si>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</si>
  <si>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</si>
  <si>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</si>
  <si>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</si>
  <si>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</si>
  <si>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</si>
  <si>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</si>
  <si>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</si>
  <si>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</si>
  <si>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</si>
  <si>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</si>
  <si>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</si>
  <si>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</si>
  <si>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</si>
  <si>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</si>
  <si>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</si>
  <si>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</si>
  <si>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</si>
  <si>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</si>
  <si>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</si>
  <si>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</si>
  <si>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</si>
  <si>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</si>
  <si>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</si>
  <si>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</si>
  <si>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</si>
  <si>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</si>
  <si>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</si>
  <si>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</si>
  <si>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</si>
  <si>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</si>
  <si>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</si>
  <si>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</si>
  <si>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</si>
  <si>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</si>
  <si>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</si>
  <si>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</si>
  <si>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</si>
  <si>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</si>
  <si>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</si>
  <si>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</si>
  <si>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</si>
  <si>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</si>
  <si>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</si>
  <si>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</si>
  <si>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</si>
  <si>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</si>
  <si>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</si>
  <si>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</si>
  <si>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</si>
  <si>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</si>
  <si>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</si>
  <si>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</si>
  <si>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</si>
  <si>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</si>
  <si>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</si>
  <si>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</si>
  <si>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</si>
  <si>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</si>
  <si>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</si>
  <si>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</si>
  <si>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</si>
  <si>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</si>
  <si>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</si>
  <si>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</si>
  <si>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</si>
  <si>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</si>
  <si>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</si>
  <si>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</si>
  <si>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</si>
  <si>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</si>
  <si>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</si>
  <si>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</si>
  <si>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</si>
  <si>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</si>
  <si>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</si>
  <si>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</si>
  <si>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</si>
  <si>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</si>
  <si>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</si>
  <si>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</si>
  <si>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</si>
  <si>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</si>
  <si>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</si>
  <si>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</si>
  <si>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</si>
  <si>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</si>
  <si>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</si>
  <si>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</si>
  <si>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</si>
  <si>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</si>
  <si>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</si>
  <si>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</si>
  <si>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</si>
  <si>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</si>
  <si>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</si>
  <si>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</si>
  <si>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</si>
  <si>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</si>
  <si>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</si>
  <si>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</si>
  <si>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</si>
  <si>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</si>
  <si>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</si>
  <si>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</si>
  <si>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</si>
  <si>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</si>
  <si>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</si>
  <si>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</si>
  <si>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</si>
  <si>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</si>
  <si>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</si>
  <si>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</si>
  <si>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</si>
  <si>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</si>
  <si>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</si>
  <si>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</si>
  <si>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</si>
  <si>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</si>
  <si>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</si>
  <si>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</si>
  <si>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</si>
  <si>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</si>
  <si>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</si>
  <si>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</si>
  <si>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</si>
  <si>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</si>
  <si>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</si>
  <si>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</si>
  <si>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</si>
  <si>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</si>
  <si>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</si>
  <si>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</si>
  <si>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</si>
  <si>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</si>
  <si>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</si>
  <si>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</si>
  <si>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</si>
  <si>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</si>
  <si>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</si>
  <si>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</si>
  <si>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</si>
  <si>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</si>
  <si>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</si>
  <si>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</si>
  <si>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</si>
  <si>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</si>
  <si>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</si>
  <si>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</si>
  <si>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</si>
  <si>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</si>
  <si>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</si>
  <si>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</si>
  <si>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</si>
  <si>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</si>
  <si>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</si>
  <si>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</si>
  <si>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</si>
  <si>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</si>
  <si>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</si>
  <si>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</si>
  <si>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</si>
  <si>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</si>
  <si>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</si>
  <si>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</si>
  <si>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</si>
  <si>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</si>
  <si>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</si>
  <si>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</si>
  <si>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</si>
  <si>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</si>
  <si>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</si>
  <si>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</si>
  <si>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</si>
  <si>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</si>
  <si>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</si>
  <si>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</si>
  <si>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</si>
  <si>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</si>
  <si>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</si>
  <si>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</si>
  <si>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</si>
  <si>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</si>
  <si>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</si>
  <si>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</si>
  <si>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</si>
  <si>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</si>
  <si>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</si>
  <si>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</si>
  <si>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</si>
  <si>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</si>
  <si>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</si>
  <si>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</si>
  <si>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</si>
  <si>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</si>
  <si>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</si>
  <si>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</si>
  <si>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</si>
  <si>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</si>
  <si>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</si>
  <si>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</si>
  <si>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</si>
  <si>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</si>
  <si>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</si>
  <si>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</si>
  <si>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</si>
  <si>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</si>
  <si>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</si>
  <si>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</si>
  <si>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</si>
  <si>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</si>
  <si>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</si>
  <si>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</si>
  <si>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</si>
  <si>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</si>
  <si>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</si>
  <si>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</si>
  <si>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</si>
  <si>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</si>
  <si>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</si>
  <si>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</si>
  <si>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</si>
  <si>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</si>
  <si>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</si>
  <si>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</si>
  <si>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</si>
  <si>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</si>
  <si>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</si>
  <si>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</si>
  <si>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</si>
  <si>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</si>
  <si>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</si>
  <si>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</si>
  <si>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</si>
  <si>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</si>
  <si>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</si>
  <si>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</si>
  <si>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</si>
  <si>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</si>
  <si>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</si>
  <si>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</si>
  <si>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</si>
  <si>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</si>
  <si>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</si>
  <si>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</si>
  <si>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</si>
  <si>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</si>
  <si>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</si>
  <si>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</si>
  <si>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</si>
  <si>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</si>
  <si>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</si>
  <si>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</si>
  <si>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</si>
  <si>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</si>
  <si>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</si>
  <si>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</si>
  <si>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</si>
  <si>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</si>
  <si>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</si>
  <si>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</si>
  <si>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</si>
  <si>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</si>
  <si>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</si>
  <si>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</si>
  <si>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</si>
  <si>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</si>
  <si>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</si>
  <si>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</si>
  <si>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</si>
  <si>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</si>
  <si>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</si>
  <si>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</si>
  <si>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</si>
  <si>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</si>
  <si>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</si>
  <si>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</si>
  <si>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</si>
  <si>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</si>
  <si>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</si>
  <si>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</si>
  <si>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</si>
  <si>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</si>
  <si>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</si>
  <si>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</si>
  <si>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</si>
  <si>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</si>
  <si>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</si>
  <si>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</si>
  <si>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</si>
  <si>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</si>
  <si>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</si>
  <si>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</si>
  <si>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</si>
  <si>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</si>
  <si>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</si>
  <si>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</si>
  <si>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</si>
  <si>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</si>
  <si>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</si>
  <si>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</si>
  <si>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</si>
  <si>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</si>
  <si>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</si>
  <si>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</si>
  <si>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</si>
  <si>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</si>
  <si>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</si>
  <si>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</si>
  <si>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</si>
  <si>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</si>
  <si>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</si>
  <si>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</si>
  <si>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</si>
  <si>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</si>
  <si>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</si>
  <si>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</si>
  <si>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</si>
  <si>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</si>
  <si>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</si>
  <si>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</si>
  <si>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</si>
  <si>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</si>
  <si>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</si>
  <si>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</si>
  <si>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</si>
  <si>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</si>
  <si>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</si>
  <si>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</si>
  <si>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</si>
  <si>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</si>
  <si>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</si>
  <si>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</si>
  <si>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</si>
  <si>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</si>
  <si>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</si>
  <si>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</si>
  <si>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</si>
  <si>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</si>
  <si>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</si>
  <si>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</si>
  <si>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</si>
  <si>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</si>
  <si>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</si>
  <si>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</si>
  <si>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</si>
  <si>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</si>
  <si>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</si>
  <si>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</si>
  <si>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</si>
  <si>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</si>
  <si>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</si>
  <si>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</si>
  <si>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</si>
  <si>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</si>
  <si>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</si>
  <si>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</si>
  <si>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</si>
  <si>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</si>
  <si>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</si>
  <si>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</si>
  <si>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</si>
  <si>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</si>
  <si>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</si>
  <si>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</si>
  <si>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</si>
  <si>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</si>
  <si>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</si>
  <si>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</si>
  <si>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</si>
  <si>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</si>
  <si>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</si>
  <si>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</si>
  <si>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</si>
  <si>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</si>
  <si>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</si>
  <si>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</si>
  <si>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</si>
  <si>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</si>
  <si>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</si>
  <si>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</si>
  <si>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</si>
  <si>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</si>
  <si>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</si>
  <si>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</si>
  <si>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</si>
  <si>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</si>
  <si>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</si>
  <si>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</si>
  <si>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</si>
  <si>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</si>
  <si>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</si>
  <si>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</si>
  <si>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</si>
  <si>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</si>
  <si>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</si>
  <si>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</si>
  <si>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</si>
  <si>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</si>
  <si>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</si>
  <si>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</si>
  <si>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</si>
  <si>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</si>
  <si>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</si>
  <si>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</si>
  <si>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</si>
  <si>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</si>
  <si>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</si>
  <si>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</si>
  <si>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</si>
  <si>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</si>
  <si>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</si>
  <si>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</si>
  <si>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</si>
  <si>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</si>
  <si>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</si>
  <si>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</si>
  <si>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</si>
  <si>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</si>
  <si>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</si>
  <si>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</si>
  <si>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</si>
  <si>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</si>
  <si>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</si>
  <si>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</si>
  <si>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</si>
  <si>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</si>
  <si>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</si>
  <si>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</si>
  <si>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</si>
  <si>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</si>
  <si>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</si>
  <si>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</si>
  <si>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</si>
  <si>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</si>
  <si>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</si>
  <si>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</si>
  <si>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</si>
  <si>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</si>
  <si>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</si>
  <si>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</si>
  <si>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</si>
  <si>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</si>
  <si>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</si>
  <si>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</si>
  <si>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</si>
  <si>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</si>
  <si>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</si>
  <si>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</si>
  <si>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</si>
  <si>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</si>
  <si>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</si>
  <si>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</si>
  <si>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</si>
  <si>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</si>
  <si>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</si>
  <si>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</si>
  <si>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</si>
  <si>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</si>
  <si>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</si>
  <si>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</si>
  <si>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</si>
  <si>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</si>
  <si>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</si>
  <si>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</si>
  <si>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</si>
  <si>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</si>
  <si>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</si>
  <si>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</si>
  <si>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</si>
  <si>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</si>
  <si>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</si>
  <si>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</si>
  <si>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</si>
  <si>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</si>
  <si>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</si>
  <si>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</si>
  <si>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</si>
  <si>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</si>
  <si>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</si>
  <si>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</si>
  <si>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</si>
  <si>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</si>
  <si>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</si>
  <si>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</si>
  <si>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</si>
  <si>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</si>
  <si>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</si>
  <si>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</si>
  <si>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</si>
  <si>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</si>
  <si>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</si>
  <si>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</si>
  <si>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</si>
  <si>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</si>
  <si>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</si>
  <si>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</si>
  <si>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</si>
  <si>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</si>
  <si>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</si>
  <si>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</si>
  <si>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</si>
  <si>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</si>
  <si>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</si>
  <si>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</si>
  <si>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</si>
  <si>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</si>
  <si>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</si>
  <si>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</si>
  <si>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</si>
  <si>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</si>
  <si>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</si>
  <si>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</si>
  <si>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</si>
  <si>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</si>
  <si>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</si>
  <si>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</si>
  <si>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</si>
  <si>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</si>
  <si>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</si>
  <si>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</si>
  <si>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</si>
  <si>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</si>
  <si>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</si>
  <si>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</si>
  <si>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</si>
  <si>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</si>
  <si>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</si>
  <si>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</si>
  <si>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</si>
  <si>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</si>
  <si>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</si>
  <si>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</si>
  <si>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</si>
  <si>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</si>
  <si>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</si>
  <si>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</si>
  <si>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</si>
  <si>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</si>
  <si>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</si>
  <si>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</si>
  <si>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</si>
  <si>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</si>
  <si>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</si>
  <si>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</si>
  <si>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</si>
  <si>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</si>
  <si>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</si>
  <si>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</si>
  <si>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</si>
  <si>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</si>
  <si>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</si>
  <si>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</si>
  <si>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</si>
  <si>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</si>
  <si>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</si>
  <si>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</si>
  <si>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</si>
  <si>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</si>
  <si>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</si>
  <si>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</si>
  <si>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</si>
  <si>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</si>
  <si>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</si>
  <si>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</si>
  <si>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</si>
  <si>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</si>
  <si>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</si>
  <si>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</si>
  <si>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</si>
  <si>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</si>
  <si>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</si>
  <si>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</si>
  <si>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</si>
  <si>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</si>
  <si>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</si>
  <si>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</si>
  <si>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</si>
  <si>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</si>
  <si>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</si>
  <si>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</si>
  <si>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</si>
  <si>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</si>
  <si>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</si>
  <si>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</si>
  <si>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</si>
  <si>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</si>
  <si>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</si>
  <si>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</si>
  <si>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</si>
  <si>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</si>
  <si>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</si>
  <si>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</si>
  <si>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</si>
  <si>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</si>
  <si>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</si>
  <si>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</si>
  <si>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</si>
  <si>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</si>
  <si>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</si>
  <si>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</si>
  <si>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</si>
  <si>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</si>
  <si>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</si>
  <si>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</si>
  <si>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</si>
  <si>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</si>
  <si>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</si>
  <si>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</si>
  <si>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</si>
  <si>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</si>
  <si>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</si>
  <si>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</si>
  <si>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</si>
  <si>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</si>
  <si>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</si>
  <si>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</si>
  <si>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</si>
  <si>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</si>
  <si>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</si>
  <si>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</si>
  <si>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</si>
  <si>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</si>
  <si>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</si>
  <si>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</si>
  <si>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</si>
  <si>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</si>
  <si>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</si>
  <si>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</si>
  <si>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</si>
  <si>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</si>
  <si>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</si>
  <si>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</si>
  <si>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</si>
  <si>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</si>
  <si>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</si>
  <si>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</si>
  <si>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</si>
  <si>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</si>
  <si>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</si>
  <si>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</si>
  <si>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</si>
  <si>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</si>
  <si>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</si>
  <si>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</si>
  <si>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</si>
  <si>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</si>
  <si>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</si>
  <si>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</si>
  <si>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</si>
  <si>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</si>
  <si>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</si>
  <si>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</si>
  <si>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</si>
  <si>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</si>
  <si>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</si>
  <si>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</si>
  <si>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</si>
  <si>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</si>
  <si>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</si>
  <si>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</si>
  <si>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</si>
  <si>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</si>
  <si>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</si>
  <si>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</si>
  <si>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</si>
  <si>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</si>
  <si>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</si>
  <si>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</si>
  <si>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</si>
  <si>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</si>
  <si>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</si>
  <si>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</si>
  <si>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</si>
  <si>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</si>
  <si>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</si>
  <si>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</si>
  <si>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</si>
  <si>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</si>
  <si>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</si>
  <si>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</si>
  <si>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</si>
  <si>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</si>
  <si>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</si>
  <si>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</si>
  <si>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</si>
  <si>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</si>
  <si>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</si>
  <si>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</si>
  <si>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</si>
  <si>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</si>
  <si>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</si>
  <si>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</si>
  <si>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</si>
  <si>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</si>
  <si>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</si>
  <si>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</si>
  <si>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</si>
  <si>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</si>
  <si>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</si>
  <si>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</si>
  <si>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</si>
  <si>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</si>
  <si>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</si>
  <si>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</si>
  <si>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</si>
  <si>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</si>
  <si>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</si>
  <si>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</si>
  <si>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</si>
  <si>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</si>
  <si>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</si>
  <si>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</si>
  <si>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</si>
  <si>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</si>
  <si>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</si>
  <si>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</si>
  <si>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</si>
  <si>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</si>
  <si>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</si>
  <si>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</si>
  <si>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</si>
  <si>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</si>
  <si>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</si>
  <si>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</si>
  <si>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</si>
  <si>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</si>
  <si>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</si>
  <si>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</si>
  <si>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</si>
  <si>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</si>
  <si>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</si>
  <si>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</si>
  <si>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</si>
  <si>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</si>
  <si>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</si>
  <si>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</si>
  <si>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</si>
  <si>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</si>
  <si>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</si>
  <si>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</si>
  <si>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</si>
  <si>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</si>
  <si>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</si>
  <si>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</si>
  <si>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</si>
  <si>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</si>
  <si>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</si>
  <si>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</si>
  <si>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</si>
  <si>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</si>
  <si>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</si>
  <si>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</si>
  <si>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</si>
  <si>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</si>
  <si>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</si>
  <si>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</si>
  <si>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</si>
  <si>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</si>
  <si>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</si>
  <si>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</si>
  <si>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</si>
  <si>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</si>
  <si>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</si>
  <si>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</si>
  <si>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</si>
  <si>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</si>
  <si>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</si>
  <si>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</si>
  <si>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</si>
  <si>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</si>
  <si>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</si>
  <si>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</si>
  <si>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</si>
  <si>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</si>
  <si>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</si>
  <si>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</si>
  <si>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</si>
  <si>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</si>
  <si>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</si>
  <si>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</si>
  <si>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</si>
  <si>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</si>
  <si>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</si>
  <si>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</si>
  <si>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</si>
  <si>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</si>
  <si>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</si>
  <si>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</si>
  <si>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</si>
  <si>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</si>
  <si>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</si>
  <si>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</si>
  <si>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</si>
  <si>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</si>
  <si>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</si>
  <si>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</si>
  <si>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</si>
  <si>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</si>
  <si>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</si>
  <si>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</si>
  <si>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</si>
  <si>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</si>
  <si>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</si>
  <si>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</si>
  <si>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</si>
  <si>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</si>
  <si>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</si>
  <si>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</si>
  <si>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</si>
  <si>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</si>
  <si>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</si>
  <si>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</si>
  <si>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</si>
  <si>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</si>
  <si>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</si>
  <si>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</si>
  <si>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</si>
  <si>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</si>
  <si>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</si>
  <si>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</si>
  <si>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</si>
  <si>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</si>
  <si>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</si>
  <si>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</si>
  <si>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</si>
  <si>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</si>
  <si>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</si>
  <si>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</si>
  <si>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</si>
  <si>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</si>
  <si>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</si>
  <si>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</si>
  <si>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</si>
  <si>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</si>
  <si>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</si>
  <si>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</si>
  <si>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</si>
  <si>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</si>
  <si>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</si>
  <si>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</si>
  <si>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</si>
  <si>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</si>
  <si>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</si>
  <si>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</si>
  <si>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</si>
  <si>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</si>
  <si>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</si>
  <si>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</si>
  <si>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</si>
  <si>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</si>
  <si>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</si>
  <si>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</si>
  <si>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</si>
  <si>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</si>
  <si>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</si>
  <si>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</si>
  <si>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</si>
  <si>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</si>
  <si>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</si>
  <si>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</si>
  <si>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</si>
  <si>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</si>
  <si>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</si>
  <si>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</si>
  <si>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</si>
  <si>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</si>
  <si>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</si>
  <si>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</si>
  <si>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</si>
  <si>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</si>
  <si>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</si>
  <si>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</si>
  <si>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</si>
  <si>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</si>
  <si>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</si>
  <si>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</si>
  <si>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</si>
  <si>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</si>
  <si>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</si>
  <si>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</si>
  <si>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</si>
  <si>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</si>
  <si>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</si>
  <si>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</si>
  <si>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</si>
  <si>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</si>
  <si>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</si>
  <si>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</si>
  <si>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</si>
  <si>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</si>
  <si>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</si>
  <si>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</si>
  <si>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</si>
  <si>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</si>
  <si>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</si>
  <si>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</si>
  <si>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</si>
  <si>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</si>
  <si>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</si>
  <si>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</si>
  <si>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</si>
  <si>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</si>
  <si>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</si>
  <si>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</si>
  <si>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</si>
  <si>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</si>
  <si>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</si>
  <si>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</si>
  <si>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</si>
  <si>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</si>
  <si>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</si>
  <si>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</si>
  <si>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</si>
  <si>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</si>
  <si>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</si>
  <si>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</si>
  <si>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</si>
  <si>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</si>
  <si>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</si>
  <si>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</si>
  <si>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</si>
  <si>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</si>
  <si>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</si>
  <si>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</si>
  <si>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</si>
  <si>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</si>
  <si>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</si>
  <si>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</si>
  <si>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</si>
  <si>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</si>
  <si>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</si>
  <si>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</si>
  <si>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</si>
  <si>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</si>
  <si>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</si>
  <si>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</si>
  <si>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</si>
  <si>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</si>
  <si>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</si>
  <si>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</si>
  <si>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</si>
  <si>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</si>
  <si>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</si>
  <si>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</si>
  <si>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</si>
  <si>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</si>
  <si>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</si>
  <si>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</si>
  <si>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</si>
  <si>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</si>
  <si>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</si>
  <si>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</si>
  <si>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</si>
  <si>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</si>
  <si>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</si>
  <si>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</si>
  <si>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</si>
  <si>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</si>
  <si>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</si>
  <si>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</si>
  <si>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</si>
  <si>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</si>
  <si>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</si>
  <si>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</si>
  <si>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</si>
  <si>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</si>
  <si>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</si>
  <si>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</si>
  <si>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</si>
  <si>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</si>
  <si>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</si>
  <si>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</si>
  <si>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</si>
  <si>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</si>
  <si>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</si>
  <si>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</si>
  <si>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</si>
  <si>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</si>
  <si>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</si>
  <si>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</si>
  <si>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</si>
  <si>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</si>
  <si>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</si>
  <si>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</si>
  <si>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</si>
  <si>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</si>
  <si>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</si>
  <si>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</si>
  <si>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</si>
  <si>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</si>
  <si>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</si>
  <si>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</si>
  <si>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</si>
  <si>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</si>
  <si>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</si>
  <si>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</si>
  <si>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</si>
  <si>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</si>
  <si>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</si>
  <si>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</si>
  <si>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</si>
  <si>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</si>
  <si>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</si>
  <si>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</si>
  <si>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</si>
  <si>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</si>
  <si>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</si>
  <si>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</si>
  <si>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</si>
  <si>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</si>
  <si>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</si>
  <si>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</si>
  <si>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</si>
  <si>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</si>
  <si>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</si>
  <si>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</si>
  <si>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</si>
  <si>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</si>
  <si>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</si>
  <si>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</si>
  <si>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</si>
  <si>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</si>
  <si>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</si>
  <si>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</si>
  <si>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</si>
  <si>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</si>
  <si>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</si>
  <si>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</si>
  <si>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</si>
  <si>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</si>
  <si>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</si>
  <si>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</si>
  <si>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</si>
  <si>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</si>
  <si>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</si>
  <si>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</si>
  <si>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</si>
  <si>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</si>
  <si>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</si>
  <si>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</si>
  <si>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</si>
  <si>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</si>
  <si>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</si>
  <si>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</si>
  <si>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</si>
  <si>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</si>
  <si>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</si>
  <si>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</si>
  <si>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</si>
  <si>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</si>
  <si>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</si>
  <si>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</si>
  <si>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</si>
  <si>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</si>
  <si>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</si>
  <si>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</si>
  <si>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</si>
  <si>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</si>
  <si>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</si>
  <si>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</si>
  <si>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</si>
  <si>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</si>
  <si>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</si>
  <si>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</si>
  <si>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</si>
  <si>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</si>
  <si>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</si>
  <si>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</si>
  <si>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</si>
  <si>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</si>
  <si>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</si>
  <si>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</si>
  <si>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</si>
  <si>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</si>
  <si>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</si>
  <si>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</si>
  <si>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</si>
  <si>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</si>
  <si>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</si>
  <si>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</si>
  <si>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</si>
  <si>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</si>
  <si>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</si>
  <si>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</si>
  <si>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</si>
  <si>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</si>
  <si>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</si>
  <si>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</si>
  <si>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</si>
  <si>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</si>
  <si>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</si>
  <si>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</si>
  <si>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</si>
  <si>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</si>
  <si>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</si>
  <si>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</si>
  <si>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</si>
  <si>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</si>
  <si>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</si>
  <si>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</si>
  <si>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</si>
  <si>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</si>
  <si>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</si>
  <si>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</si>
  <si>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</si>
  <si>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</si>
  <si>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</si>
  <si>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</si>
  <si>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</si>
  <si>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</si>
  <si>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</si>
  <si>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</si>
  <si>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</si>
  <si>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</si>
  <si>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</si>
  <si>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</si>
  <si>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</si>
  <si>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</si>
  <si>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</si>
  <si>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</si>
  <si>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</si>
  <si>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</si>
  <si>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</si>
  <si>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</si>
  <si>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</si>
  <si>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</si>
  <si>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</si>
  <si>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</si>
  <si>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</si>
  <si>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</si>
  <si>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</si>
  <si>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</si>
  <si>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</si>
  <si>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</si>
  <si>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</si>
  <si>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</si>
  <si>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</si>
  <si>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</si>
  <si>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</si>
  <si>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</si>
  <si>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</si>
  <si>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</si>
  <si>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</si>
  <si>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</si>
  <si>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</si>
  <si>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</si>
  <si>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</si>
  <si>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</si>
  <si>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</si>
  <si>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</si>
  <si>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</si>
  <si>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</si>
  <si>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</si>
  <si>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</si>
  <si>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</si>
  <si>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</si>
  <si>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</si>
  <si>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</si>
  <si>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</si>
  <si>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</si>
  <si>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</si>
  <si>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</si>
  <si>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</si>
  <si>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</si>
  <si>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</si>
  <si>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</si>
  <si>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</si>
  <si>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</si>
  <si>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</si>
  <si>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</si>
  <si>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</si>
  <si>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</si>
  <si>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</si>
  <si>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</si>
  <si>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</si>
  <si>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</si>
  <si>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</si>
  <si>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</si>
  <si>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</si>
  <si>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</si>
  <si>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</si>
  <si>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</si>
  <si>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</si>
  <si>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</si>
  <si>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</si>
  <si>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</si>
  <si>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</si>
  <si>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</si>
  <si>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</si>
  <si>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</si>
  <si>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</si>
  <si>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</si>
  <si>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</si>
  <si>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</si>
  <si>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</si>
  <si>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</si>
  <si>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</si>
  <si>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</si>
  <si>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</si>
  <si>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</si>
  <si>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</si>
  <si>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</si>
  <si>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</si>
  <si>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</si>
  <si>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</si>
  <si>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</si>
  <si>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</si>
  <si>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</si>
  <si>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</si>
  <si>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</si>
  <si>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</si>
  <si>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</si>
  <si>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</si>
  <si>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</si>
  <si>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</si>
  <si>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</si>
  <si>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</si>
  <si>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</si>
  <si>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</si>
  <si>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</si>
  <si>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</si>
  <si>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</si>
  <si>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</si>
  <si>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</si>
  <si>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</si>
  <si>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</si>
  <si>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</si>
  <si>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</si>
  <si>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</si>
  <si>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</si>
  <si>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</si>
  <si>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</si>
  <si>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</si>
  <si>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</si>
  <si>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</si>
  <si>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</si>
  <si>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</si>
  <si>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</si>
  <si>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</si>
  <si>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</si>
  <si>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</si>
  <si>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</si>
  <si>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</si>
  <si>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</si>
  <si>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</si>
  <si>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</si>
  <si>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</si>
  <si>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</si>
  <si>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</si>
  <si>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</si>
  <si>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</si>
  <si>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</si>
  <si>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</si>
  <si>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</si>
  <si>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</si>
  <si>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</si>
  <si>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</si>
  <si>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</si>
  <si>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</si>
  <si>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</si>
  <si>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</si>
  <si>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</si>
  <si>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</si>
  <si>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</si>
  <si>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</si>
  <si>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</si>
  <si>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</si>
  <si>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</si>
  <si>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</si>
  <si>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</si>
  <si>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</si>
  <si>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</si>
  <si>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</si>
  <si>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</si>
  <si>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</si>
  <si>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</si>
  <si>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</si>
  <si>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</si>
  <si>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</si>
  <si>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</si>
  <si>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</si>
  <si>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</si>
  <si>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</si>
  <si>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</si>
  <si>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</si>
  <si>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</si>
  <si>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</si>
  <si>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</si>
  <si>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</si>
  <si>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</si>
  <si>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</si>
  <si>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</si>
  <si>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</si>
  <si>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</si>
  <si>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</si>
  <si>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</si>
  <si>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</si>
  <si>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</si>
  <si>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</si>
  <si>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</si>
  <si>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</si>
  <si>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</si>
  <si>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</si>
  <si>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</si>
  <si>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</si>
  <si>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</si>
  <si>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</si>
  <si>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</si>
  <si>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</si>
  <si>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</si>
  <si>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</si>
  <si>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</si>
  <si>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</si>
  <si>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</si>
  <si>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</si>
  <si>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</si>
  <si>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</si>
  <si>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</si>
  <si>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</si>
  <si>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</si>
  <si>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</si>
  <si>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</si>
  <si>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</si>
  <si>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</si>
  <si>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</si>
  <si>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</si>
  <si>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</si>
  <si>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</si>
  <si>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</si>
  <si>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</si>
  <si>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</si>
  <si>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</si>
  <si>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</si>
  <si>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</si>
  <si>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</si>
  <si>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</si>
  <si>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</si>
  <si>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</si>
  <si>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</si>
  <si>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</si>
  <si>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</si>
  <si>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</si>
  <si>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</si>
  <si>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</si>
  <si>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</si>
  <si>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</si>
  <si>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</si>
  <si>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</si>
  <si>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</si>
  <si>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</si>
  <si>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</si>
  <si>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</si>
  <si>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</si>
  <si>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</si>
  <si>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</si>
  <si>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</si>
  <si>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</si>
  <si>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</si>
  <si>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</si>
  <si>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</si>
  <si>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</si>
  <si>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</si>
  <si>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</si>
  <si>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</si>
  <si>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</si>
  <si>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</si>
  <si>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</si>
  <si>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</si>
  <si>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</si>
  <si>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</si>
  <si>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</si>
  <si>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</si>
  <si>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</si>
  <si>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</si>
  <si>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</si>
  <si>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</si>
  <si>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</si>
  <si>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</si>
  <si>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</si>
  <si>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</si>
  <si>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</si>
  <si>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</si>
  <si>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</si>
  <si>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</si>
  <si>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</si>
  <si>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</si>
  <si>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</si>
  <si>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</si>
  <si>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</si>
  <si>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</si>
  <si>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</si>
  <si>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</si>
  <si>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</si>
  <si>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</si>
  <si>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</si>
  <si>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</si>
  <si>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</si>
  <si>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</si>
  <si>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</si>
  <si>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</si>
  <si>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</si>
  <si>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</si>
  <si>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</si>
  <si>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</si>
  <si>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</si>
  <si>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</si>
  <si>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</si>
  <si>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</si>
  <si>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</si>
  <si>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</si>
  <si>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</si>
  <si>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</si>
  <si>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</si>
  <si>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</si>
  <si>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</si>
  <si>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</si>
  <si>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</si>
  <si>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</si>
  <si>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</si>
  <si>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</si>
  <si>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</si>
  <si>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</si>
  <si>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</si>
  <si>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</si>
  <si>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</si>
  <si>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</si>
  <si>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</si>
  <si>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</si>
  <si>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</si>
  <si>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</si>
  <si>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</si>
  <si>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</si>
  <si>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</si>
  <si>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</si>
  <si>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</si>
  <si>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</si>
  <si>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</si>
  <si>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</si>
  <si>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</si>
  <si>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</si>
  <si>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</si>
  <si>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</si>
  <si>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</si>
  <si>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</si>
  <si>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</si>
  <si>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</si>
  <si>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</si>
  <si>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</si>
  <si>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</si>
  <si>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</si>
  <si>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</si>
  <si>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</si>
  <si>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</si>
  <si>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</si>
  <si>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</si>
  <si>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</si>
  <si>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</si>
  <si>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</si>
  <si>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</si>
  <si>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</si>
  <si>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</si>
  <si>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</si>
  <si>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</si>
  <si>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</si>
  <si>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</si>
  <si>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</si>
  <si>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</si>
  <si>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</si>
  <si>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</si>
  <si>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</si>
  <si>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</si>
  <si>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</si>
  <si>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</si>
  <si>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</si>
  <si>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</si>
  <si>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</si>
  <si>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</si>
  <si>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</si>
  <si>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</si>
  <si>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</si>
  <si>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</si>
  <si>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</si>
  <si>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</si>
  <si>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</si>
  <si>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</si>
  <si>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</si>
  <si>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</si>
  <si>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</si>
  <si>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</si>
  <si>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</si>
  <si>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</si>
  <si>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</si>
  <si>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</si>
  <si>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</si>
  <si>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</si>
  <si>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</si>
  <si>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</si>
  <si>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</si>
  <si>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</si>
  <si>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</si>
  <si>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</si>
  <si>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</si>
  <si>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</si>
  <si>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</si>
  <si>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</si>
  <si>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</si>
  <si>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</si>
  <si>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</si>
  <si>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</si>
  <si>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</si>
  <si>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</si>
  <si>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</si>
  <si>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</si>
  <si>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</si>
  <si>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</si>
  <si>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</si>
  <si>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</si>
  <si>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</si>
  <si>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</si>
  <si>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</si>
  <si>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</si>
  <si>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</si>
  <si>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</si>
  <si>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</si>
  <si>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</si>
  <si>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</si>
  <si>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</si>
  <si>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</si>
  <si>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</si>
  <si>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</si>
  <si>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</si>
  <si>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</si>
  <si>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</si>
  <si>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</si>
  <si>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</si>
  <si>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</si>
  <si>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</si>
  <si>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</si>
  <si>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</si>
  <si>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</si>
  <si>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</si>
  <si>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</si>
  <si>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</si>
  <si>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</si>
  <si>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</si>
  <si>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</si>
  <si>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</si>
  <si>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</si>
  <si>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</si>
  <si>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</si>
  <si>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</si>
  <si>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</si>
  <si>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</si>
  <si>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</si>
  <si>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</si>
  <si>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</si>
  <si>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</si>
  <si>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</si>
  <si>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</si>
  <si>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</si>
  <si>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</si>
  <si>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</si>
  <si>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</si>
  <si>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</si>
  <si>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</si>
  <si>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</si>
  <si>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</si>
  <si>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</si>
  <si>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</si>
  <si>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</si>
  <si>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</si>
  <si>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</si>
  <si>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</si>
  <si>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</si>
  <si>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</si>
  <si>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</si>
  <si>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</si>
  <si>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</si>
  <si>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</si>
  <si>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</si>
  <si>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</si>
  <si>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</si>
  <si>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</si>
  <si>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</si>
  <si>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</si>
  <si>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</si>
  <si>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</si>
  <si>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</si>
  <si>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</si>
  <si>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</si>
  <si>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</si>
  <si>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</si>
  <si>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</si>
  <si>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</si>
  <si>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</si>
  <si>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</si>
  <si>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</si>
  <si>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</si>
  <si>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</si>
  <si>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</si>
  <si>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</si>
  <si>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</si>
  <si>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</si>
  <si>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</si>
  <si>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</si>
  <si>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</si>
  <si>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</si>
  <si>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</si>
  <si>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</si>
  <si>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</si>
  <si>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</si>
  <si>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</si>
  <si>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</si>
  <si>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</si>
  <si>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</si>
  <si>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</si>
  <si>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</si>
  <si>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</si>
  <si>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</si>
  <si>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</si>
  <si>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</si>
  <si>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</si>
  <si>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</si>
  <si>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</si>
  <si>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</si>
  <si>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</si>
  <si>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</si>
  <si>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</si>
  <si>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</si>
  <si>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</si>
  <si>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</si>
  <si>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</si>
  <si>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</si>
  <si>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</si>
  <si>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</si>
  <si>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</si>
  <si>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</si>
  <si>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</si>
  <si>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</si>
  <si>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</si>
  <si>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</si>
  <si>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</si>
  <si>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</si>
  <si>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</si>
  <si>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</si>
  <si>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</si>
  <si>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</si>
  <si>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</si>
  <si>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</si>
  <si>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</si>
  <si>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</si>
  <si>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</si>
  <si>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</si>
  <si>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</si>
  <si>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</si>
  <si>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</si>
  <si>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</si>
  <si>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</si>
  <si>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</si>
  <si>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</si>
  <si>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</si>
  <si>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</si>
  <si>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</si>
  <si>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</si>
  <si>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</si>
  <si>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</si>
  <si>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</si>
  <si>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</si>
  <si>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</si>
  <si>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</si>
  <si>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</si>
  <si>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</si>
  <si>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</si>
  <si>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</si>
  <si>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</si>
  <si>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</si>
  <si>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</si>
  <si>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</si>
  <si>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</si>
  <si>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</si>
  <si>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</si>
  <si>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</si>
  <si>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</si>
  <si>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</si>
  <si>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</si>
  <si>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</si>
  <si>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</si>
  <si>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</si>
  <si>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</si>
  <si>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</si>
  <si>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</si>
  <si>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</si>
  <si>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</si>
  <si>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</si>
  <si>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</si>
  <si>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</si>
  <si>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</si>
  <si>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</si>
  <si>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</si>
  <si>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</si>
  <si>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</si>
  <si>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</si>
  <si>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</si>
  <si>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</si>
  <si>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</si>
  <si>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</si>
  <si>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</si>
  <si>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</si>
  <si>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</si>
  <si>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</si>
  <si>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</si>
  <si>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</si>
  <si>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</si>
  <si>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</si>
  <si>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</si>
  <si>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</si>
  <si>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</si>
  <si>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</si>
  <si>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</si>
  <si>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</si>
  <si>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</si>
  <si>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</si>
  <si>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</si>
  <si>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</si>
  <si>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</si>
  <si>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</si>
  <si>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</si>
  <si>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</si>
  <si>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</si>
  <si>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</si>
  <si>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</si>
  <si>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</si>
  <si>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</si>
  <si>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</si>
  <si>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</si>
  <si>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</si>
  <si>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</si>
  <si>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</si>
  <si>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</si>
  <si>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</si>
  <si>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</si>
  <si>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</si>
  <si>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</si>
  <si>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</si>
  <si>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</si>
  <si>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</si>
  <si>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</si>
  <si>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</si>
  <si>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</si>
  <si>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</si>
  <si>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</si>
  <si>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</si>
  <si>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</si>
  <si>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</si>
  <si>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</si>
  <si>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</si>
  <si>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</si>
  <si>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</si>
  <si>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</si>
  <si>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</si>
  <si>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</si>
  <si>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</si>
  <si>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</si>
  <si>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</si>
  <si>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</si>
  <si>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</si>
  <si>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</si>
  <si>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</si>
  <si>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</si>
  <si>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</si>
  <si>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</si>
  <si>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</si>
  <si>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</si>
  <si>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</si>
  <si>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</si>
  <si>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</si>
  <si>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</si>
  <si>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</si>
  <si>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</si>
  <si>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</si>
  <si>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</si>
  <si>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</si>
  <si>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</si>
  <si>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</si>
  <si>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</si>
  <si>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</si>
  <si>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</si>
  <si>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</si>
  <si>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</si>
  <si>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</si>
  <si>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</si>
  <si>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</si>
  <si>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</si>
  <si>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</si>
  <si>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</si>
  <si>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</si>
  <si>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</si>
  <si>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</si>
  <si>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</si>
  <si>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</si>
  <si>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</si>
  <si>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</si>
  <si>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</si>
  <si>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</si>
  <si>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</si>
  <si>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</si>
  <si>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</si>
  <si>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</si>
  <si>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</si>
  <si>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</si>
  <si>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</si>
  <si>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</si>
  <si>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</si>
  <si>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</si>
  <si>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</si>
  <si>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</si>
  <si>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</si>
  <si>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</si>
  <si>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</si>
  <si>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</si>
  <si>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</si>
  <si>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</si>
  <si>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</si>
  <si>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</si>
  <si>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</si>
  <si>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</si>
  <si>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</si>
  <si>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</si>
  <si>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</si>
  <si>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</si>
  <si>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</si>
  <si>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</si>
  <si>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</si>
  <si>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</si>
  <si>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</si>
  <si>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</si>
  <si>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</si>
  <si>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</si>
  <si>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</si>
  <si>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</si>
  <si>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</si>
  <si>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</si>
  <si>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</si>
  <si>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</si>
  <si>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</si>
  <si>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</si>
  <si>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</si>
  <si>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</si>
  <si>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</si>
  <si>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</si>
  <si>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</si>
  <si>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</si>
  <si>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</si>
  <si>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</si>
  <si>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</si>
  <si>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</si>
  <si>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</si>
  <si>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</si>
  <si>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</si>
  <si>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</si>
  <si>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</si>
  <si>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</si>
  <si>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</si>
  <si>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</si>
  <si>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</si>
  <si>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</si>
  <si>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</si>
  <si>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</si>
  <si>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</si>
  <si>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</si>
  <si>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</si>
  <si>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</si>
  <si>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</si>
  <si>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</si>
  <si>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</si>
  <si>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</si>
  <si>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</si>
  <si>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</si>
  <si>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</si>
  <si>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</si>
  <si>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</si>
  <si>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</si>
  <si>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</si>
  <si>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</si>
  <si>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</si>
  <si>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</si>
  <si>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</si>
  <si>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</si>
  <si>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</si>
  <si>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</si>
  <si>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</si>
  <si>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</si>
  <si>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</si>
  <si>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</si>
  <si>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</si>
  <si>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</si>
  <si>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</si>
  <si>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</si>
  <si>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</si>
  <si>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</si>
  <si>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</si>
  <si>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</si>
  <si>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</si>
  <si>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</si>
  <si>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</si>
  <si>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</si>
  <si>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</si>
  <si>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</si>
  <si>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</si>
  <si>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</si>
  <si>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</si>
  <si>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</si>
  <si>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</si>
  <si>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</si>
  <si>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</si>
  <si>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</si>
  <si>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</si>
  <si>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</si>
  <si>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</si>
  <si>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</si>
  <si>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</si>
  <si>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</si>
  <si>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</si>
  <si>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</si>
  <si>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</si>
  <si>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</si>
  <si>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</si>
  <si>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</si>
  <si>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</si>
  <si>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</si>
  <si>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</si>
  <si>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</si>
  <si>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</si>
  <si>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</si>
  <si>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</si>
  <si>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</si>
  <si>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</si>
  <si>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</si>
  <si>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</si>
  <si>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</si>
  <si>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</si>
  <si>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</si>
  <si>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</si>
  <si>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</si>
  <si>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</si>
  <si>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</si>
  <si>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</si>
  <si>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</si>
  <si>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</si>
  <si>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</si>
  <si>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</si>
  <si>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</si>
  <si>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</si>
  <si>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</si>
  <si>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</si>
  <si>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</si>
  <si>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</si>
  <si>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</si>
  <si>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</si>
  <si>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</si>
  <si>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</si>
  <si>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</si>
  <si>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</si>
  <si>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</si>
  <si>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</si>
  <si>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</si>
  <si>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</si>
  <si>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</si>
  <si>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</si>
  <si>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</si>
  <si>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</si>
  <si>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</si>
  <si>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</si>
  <si>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</si>
  <si>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</si>
  <si>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</si>
  <si>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</si>
  <si>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</si>
  <si>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</si>
  <si>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</si>
  <si>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</si>
  <si>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</si>
  <si>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</si>
  <si>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</si>
  <si>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</si>
  <si>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</si>
  <si>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</si>
  <si>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</si>
  <si>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</si>
  <si>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</si>
  <si>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</si>
  <si>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</si>
  <si>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</si>
  <si>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</si>
  <si>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</si>
  <si>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</si>
  <si>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</si>
  <si>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</si>
  <si>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</si>
  <si>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</si>
  <si>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</si>
  <si>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</si>
  <si>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</si>
  <si>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</si>
  <si>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</si>
  <si>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</si>
  <si>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</si>
  <si>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</si>
  <si>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</si>
  <si>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</si>
  <si>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</si>
  <si>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</si>
  <si>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</si>
  <si>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</si>
  <si>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</si>
  <si>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</si>
  <si>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</si>
  <si>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</si>
  <si>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</si>
  <si>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</si>
  <si>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</si>
  <si>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</si>
  <si>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</si>
  <si>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</si>
  <si>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</si>
  <si>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</si>
  <si>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</si>
  <si>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</si>
  <si>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</si>
  <si>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</si>
  <si>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</si>
  <si>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</si>
  <si>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</si>
  <si>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</si>
  <si>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</si>
  <si>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</si>
  <si>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</si>
  <si>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</si>
  <si>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</si>
  <si>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</si>
  <si>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</si>
  <si>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</si>
  <si>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</si>
  <si>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</si>
  <si>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</si>
  <si>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</si>
  <si>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</si>
  <si>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</si>
  <si>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</si>
  <si>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</si>
  <si>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</si>
  <si>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</si>
  <si>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</si>
  <si>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</si>
  <si>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</si>
  <si>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</si>
  <si>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</si>
  <si>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</si>
  <si>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</si>
  <si>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</si>
  <si>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</si>
  <si>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</si>
  <si>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</si>
  <si>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</si>
  <si>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</si>
  <si>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</si>
  <si>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</si>
  <si>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</si>
  <si>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</si>
  <si>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</si>
  <si>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</si>
  <si>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</si>
  <si>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</si>
  <si>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</si>
  <si>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</si>
  <si>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</si>
  <si>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</si>
  <si>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</si>
  <si>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</si>
  <si>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</si>
  <si>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</si>
  <si>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</si>
  <si>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</si>
  <si>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</si>
  <si>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</si>
  <si>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</si>
  <si>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</si>
  <si>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</si>
  <si>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</si>
  <si>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</si>
  <si>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</si>
  <si>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</si>
  <si>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</si>
  <si>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</si>
  <si>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</si>
  <si>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</si>
  <si>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</si>
  <si>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</si>
  <si>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</si>
  <si>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</si>
  <si>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</si>
  <si>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</si>
  <si>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</si>
  <si>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</si>
  <si>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</si>
  <si>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</si>
  <si>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</si>
  <si>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</si>
  <si>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</si>
  <si>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</si>
  <si>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</si>
  <si>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</si>
  <si>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</si>
  <si>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</si>
  <si>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</si>
  <si>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</si>
  <si>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</si>
  <si>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</si>
  <si>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</si>
  <si>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</si>
  <si>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</si>
  <si>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</si>
  <si>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</si>
  <si>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</si>
  <si>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</si>
  <si>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</si>
  <si>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</si>
  <si>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</si>
  <si>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</si>
  <si>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</si>
  <si>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</si>
  <si>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</si>
  <si>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</si>
  <si>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</si>
  <si>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</si>
  <si>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</si>
  <si>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</si>
  <si>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</si>
  <si>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</si>
  <si>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</si>
  <si>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</si>
  <si>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</si>
  <si>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</si>
  <si>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</si>
  <si>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</si>
  <si>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</si>
  <si>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</si>
  <si>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</si>
  <si>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</si>
  <si>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</si>
  <si>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</si>
  <si>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</si>
  <si>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</si>
  <si>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</si>
  <si>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</si>
  <si>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</si>
  <si>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</si>
  <si>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</si>
  <si>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</si>
  <si>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</si>
  <si>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</si>
  <si>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</si>
  <si>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</si>
  <si>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</si>
  <si>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</si>
  <si>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</si>
  <si>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</si>
  <si>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</si>
  <si>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</si>
  <si>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</si>
  <si>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</si>
  <si>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</si>
  <si>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</si>
  <si>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</si>
  <si>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</si>
  <si>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</si>
  <si>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</si>
  <si>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</si>
  <si>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</si>
  <si>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</si>
  <si>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</si>
  <si>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</si>
  <si>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</si>
  <si>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</si>
  <si>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</si>
  <si>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</si>
  <si>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</si>
  <si>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</si>
  <si>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</si>
  <si>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</si>
  <si>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</si>
  <si>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</si>
  <si>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</si>
  <si>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</si>
  <si>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</si>
  <si>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</si>
  <si>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</si>
  <si>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</si>
  <si>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</si>
  <si>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</si>
  <si>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</si>
  <si>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</si>
  <si>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</si>
  <si>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</si>
  <si>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</si>
  <si>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</si>
  <si>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</si>
  <si>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</si>
  <si>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</si>
  <si>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</si>
  <si>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</si>
  <si>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</si>
  <si>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</si>
  <si>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</si>
  <si>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</si>
  <si>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</si>
  <si>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</si>
  <si>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</si>
  <si>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</si>
  <si>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</si>
  <si>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</si>
  <si>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</si>
  <si>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</si>
  <si>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</si>
  <si>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</si>
  <si>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</si>
  <si>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</si>
  <si>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</si>
  <si>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</si>
  <si>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</si>
  <si>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</si>
  <si>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</si>
  <si>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</si>
  <si>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</si>
  <si>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</si>
  <si>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</si>
  <si>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</si>
  <si>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</si>
  <si>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</si>
  <si>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</si>
  <si>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</si>
  <si>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</si>
  <si>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</si>
  <si>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</si>
  <si>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</si>
  <si>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</si>
  <si>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</si>
  <si>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</si>
  <si>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</si>
  <si>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</si>
  <si>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</si>
  <si>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</si>
  <si>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</si>
  <si>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</si>
  <si>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</si>
  <si>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</si>
  <si>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</si>
  <si>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</si>
  <si>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</si>
  <si>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</si>
  <si>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</si>
  <si>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</si>
  <si>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</si>
  <si>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</si>
  <si>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</si>
  <si>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</si>
  <si>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</si>
  <si>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</si>
  <si>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</si>
  <si>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</si>
  <si>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</si>
  <si>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</si>
  <si>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</si>
  <si>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</si>
  <si>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</si>
  <si>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</si>
  <si>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</si>
  <si>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</si>
  <si>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</si>
  <si>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</si>
  <si>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</si>
  <si>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</si>
  <si>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</si>
  <si>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</si>
  <si>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</si>
  <si>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</si>
  <si>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</si>
  <si>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</si>
  <si>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</si>
  <si>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</si>
  <si>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</si>
  <si>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</si>
  <si>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</si>
  <si>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</si>
  <si>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</si>
  <si>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</si>
  <si>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</si>
  <si>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</si>
  <si>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</si>
  <si>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</si>
  <si>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</si>
  <si>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</si>
  <si>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</si>
  <si>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</si>
  <si>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</si>
  <si>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</si>
  <si>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</si>
  <si>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</si>
  <si>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</si>
  <si>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</si>
  <si>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</si>
  <si>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</si>
  <si>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</si>
  <si>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</si>
  <si>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</si>
  <si>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</si>
  <si>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</si>
  <si>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</si>
  <si>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</si>
  <si>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</si>
  <si>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</si>
  <si>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</si>
  <si>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</si>
  <si>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</si>
  <si>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</si>
  <si>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</si>
  <si>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</si>
  <si>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</si>
  <si>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</si>
  <si>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</si>
  <si>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</si>
  <si>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</si>
  <si>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</si>
  <si>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</si>
  <si>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</si>
  <si>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</si>
  <si>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</si>
  <si>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</si>
  <si>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</si>
  <si>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</si>
  <si>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</si>
  <si>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</si>
  <si>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</si>
  <si>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</si>
  <si>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</si>
  <si>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</si>
  <si>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</si>
  <si>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</si>
  <si>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</si>
  <si>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</si>
  <si>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</si>
  <si>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</si>
  <si>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</si>
  <si>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</si>
  <si>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</si>
  <si>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</si>
  <si>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</si>
  <si>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</si>
  <si>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</si>
  <si>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</si>
  <si>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</si>
  <si>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</si>
  <si>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</si>
  <si>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</si>
  <si>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</si>
  <si>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</si>
  <si>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</si>
  <si>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</si>
  <si>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</si>
  <si>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</si>
  <si>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</si>
  <si>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</si>
  <si>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</si>
  <si>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</si>
  <si>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</si>
  <si>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</si>
  <si>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</si>
  <si>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</si>
  <si>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</si>
  <si>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</si>
  <si>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</si>
  <si>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</si>
  <si>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</si>
  <si>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</si>
  <si>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</si>
  <si>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</si>
  <si>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</si>
  <si>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</si>
  <si>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</si>
  <si>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</si>
  <si>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</si>
  <si>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</si>
  <si>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</si>
  <si>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</si>
  <si>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</si>
  <si>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</si>
  <si>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</si>
  <si>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</si>
  <si>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</si>
  <si>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</si>
  <si>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</si>
  <si>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</si>
  <si>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</si>
  <si>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</si>
  <si>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</si>
  <si>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</si>
  <si>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</si>
  <si>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</si>
  <si>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</si>
  <si>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</si>
  <si>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</si>
  <si>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</si>
  <si>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</si>
  <si>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</si>
  <si>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</si>
  <si>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</si>
  <si>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</si>
  <si>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</si>
  <si>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</si>
  <si>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</si>
  <si>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</si>
  <si>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</si>
  <si>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</si>
  <si>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</si>
  <si>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</si>
  <si>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</si>
  <si>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</si>
  <si>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</si>
  <si>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</si>
  <si>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</si>
  <si>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</si>
  <si>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</si>
  <si>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</si>
  <si>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</si>
  <si>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</si>
  <si>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</si>
  <si>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</si>
  <si>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</si>
  <si>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</si>
  <si>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</si>
  <si>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</si>
  <si>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</si>
  <si>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</si>
  <si>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</si>
  <si>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</si>
  <si>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</si>
  <si>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</si>
  <si>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</si>
  <si>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</si>
  <si>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</si>
  <si>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</si>
  <si>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</si>
  <si>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</si>
  <si>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</si>
  <si>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</si>
  <si>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</si>
  <si>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</si>
  <si>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</si>
  <si>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</si>
  <si>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</si>
  <si>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</si>
  <si>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</si>
  <si>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</si>
  <si>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</si>
  <si>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</si>
  <si>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</si>
  <si>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</si>
  <si>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</si>
  <si>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</si>
  <si>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</si>
  <si>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</si>
  <si>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</si>
  <si>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</si>
  <si>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</si>
  <si>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</si>
  <si>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</si>
  <si>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</si>
  <si>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</si>
  <si>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</si>
  <si>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</si>
  <si>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</si>
  <si>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</si>
  <si>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</si>
  <si>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</si>
  <si>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</si>
  <si>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</si>
  <si>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</si>
  <si>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</si>
  <si>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</si>
  <si>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</si>
  <si>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</si>
  <si>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</si>
  <si>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</si>
  <si>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</si>
  <si>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</si>
  <si>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</si>
  <si>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</si>
  <si>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</si>
  <si>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</si>
  <si>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</si>
  <si>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</si>
  <si>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</si>
  <si>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</si>
  <si>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</si>
  <si>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</si>
  <si>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</si>
  <si>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</si>
  <si>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</si>
  <si>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</si>
  <si>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</si>
  <si>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</si>
  <si>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</si>
  <si>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</si>
  <si>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</si>
  <si>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</si>
  <si>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</si>
  <si>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</si>
  <si>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</si>
  <si>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</si>
  <si>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</si>
  <si>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</si>
  <si>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</si>
  <si>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</si>
  <si>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</si>
  <si>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</si>
  <si>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</si>
  <si>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</si>
  <si>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</si>
  <si>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</si>
  <si>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</si>
  <si>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</si>
  <si>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</si>
  <si>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</si>
  <si>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</si>
  <si>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</si>
  <si>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</si>
  <si>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</si>
  <si>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</si>
  <si>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</si>
  <si>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</si>
  <si>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</si>
  <si>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</si>
  <si>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</si>
  <si>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</si>
  <si>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</si>
  <si>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</si>
  <si>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</si>
  <si>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</si>
  <si>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</si>
  <si>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</si>
  <si>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</si>
  <si>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</si>
  <si>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</si>
  <si>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</si>
  <si>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</si>
  <si>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</si>
  <si>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</si>
  <si>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</si>
  <si>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</si>
  <si>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</si>
  <si>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</si>
  <si>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</si>
  <si>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</si>
  <si>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</si>
  <si>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</si>
  <si>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</si>
  <si>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</si>
  <si>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</si>
  <si>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</si>
  <si>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</si>
  <si>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</si>
  <si>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</si>
  <si>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</si>
  <si>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</si>
  <si>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</si>
  <si>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</si>
  <si>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</si>
  <si>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</si>
  <si>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</si>
  <si>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</si>
  <si>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</si>
  <si>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</si>
  <si>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</si>
  <si>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</si>
  <si>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</si>
  <si>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</si>
  <si>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</si>
  <si>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</si>
  <si>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</si>
  <si>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</si>
  <si>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</si>
  <si>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</si>
  <si>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</si>
  <si>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</si>
  <si>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</si>
  <si>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</si>
  <si>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</si>
  <si>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</si>
  <si>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</si>
  <si>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</si>
  <si>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</si>
  <si>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</si>
  <si>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</si>
  <si>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</si>
  <si>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</si>
  <si>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</si>
  <si>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</si>
  <si>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</si>
  <si>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</si>
  <si>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</si>
  <si>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</si>
  <si>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</si>
  <si>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</si>
  <si>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</si>
  <si>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</si>
  <si>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</si>
  <si>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</si>
  <si>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</si>
  <si>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</si>
  <si>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</si>
  <si>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</si>
  <si>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</si>
  <si>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</si>
  <si>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</si>
  <si>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</si>
  <si>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</si>
  <si>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</si>
  <si>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</si>
  <si>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</si>
  <si>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</si>
  <si>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</si>
  <si>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</si>
  <si>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</si>
  <si>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</si>
  <si>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</si>
  <si>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</si>
  <si>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</si>
  <si>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</si>
  <si>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</si>
  <si>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</si>
  <si>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</si>
  <si>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</si>
  <si>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</si>
  <si>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</si>
  <si>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</si>
  <si>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</si>
  <si>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</si>
  <si>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</si>
  <si>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</si>
  <si>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</si>
  <si>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</si>
  <si>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</si>
  <si>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</si>
  <si>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</si>
  <si>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</si>
  <si>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</si>
  <si>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</si>
  <si>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</si>
  <si>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</si>
  <si>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</si>
  <si>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</si>
  <si>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</si>
  <si>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</si>
  <si>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</si>
  <si>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</si>
  <si>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</si>
  <si>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</si>
  <si>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</si>
  <si>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</si>
  <si>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</si>
  <si>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</si>
  <si>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</si>
  <si>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</si>
  <si>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</si>
  <si>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</si>
  <si>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</si>
  <si>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</si>
  <si>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</si>
  <si>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</si>
  <si>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</si>
  <si>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</si>
  <si>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</si>
  <si>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</si>
  <si>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</si>
  <si>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</si>
  <si>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</si>
  <si>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</si>
  <si>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</si>
  <si>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</si>
  <si>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</si>
  <si>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</si>
  <si>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</si>
  <si>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</si>
  <si>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</si>
  <si>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</si>
  <si>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</si>
  <si>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</si>
  <si>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</si>
  <si>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</si>
  <si>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</si>
  <si>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</si>
  <si>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</si>
  <si>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</si>
  <si>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</si>
  <si>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</si>
  <si>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</si>
  <si>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</si>
  <si>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</si>
  <si>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</si>
  <si>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</si>
  <si>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</si>
  <si>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</si>
  <si>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</si>
  <si>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</si>
  <si>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</si>
  <si>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</si>
  <si>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</si>
  <si>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</si>
  <si>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</si>
  <si>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</si>
  <si>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</si>
  <si>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</si>
  <si>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</si>
  <si>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</si>
  <si>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</si>
  <si>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</si>
  <si>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</si>
  <si>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</si>
  <si>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</si>
  <si>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</si>
  <si>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</si>
  <si>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</si>
  <si>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</si>
  <si>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</si>
  <si>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</si>
  <si>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</si>
  <si>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</si>
  <si>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</si>
  <si>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</si>
  <si>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</si>
  <si>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</si>
  <si>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</si>
  <si>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</si>
  <si>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</si>
  <si>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</si>
  <si>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</si>
  <si>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</si>
  <si>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</si>
  <si>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</si>
  <si>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</si>
  <si>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</si>
  <si>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</si>
  <si>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</si>
  <si>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</si>
  <si>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</si>
  <si>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</si>
  <si>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</si>
  <si>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</si>
  <si>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</si>
  <si>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</si>
  <si>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</si>
  <si>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</si>
  <si>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</si>
  <si>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</si>
  <si>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</si>
  <si>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</si>
  <si>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</si>
  <si>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</si>
  <si>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</si>
  <si>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</si>
  <si>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</si>
  <si>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</si>
  <si>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</si>
  <si>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</si>
  <si>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</si>
  <si>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</si>
  <si>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</si>
  <si>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</si>
  <si>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</si>
  <si>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</si>
  <si>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</si>
  <si>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</si>
  <si>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</si>
  <si>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</si>
  <si>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</si>
  <si>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</si>
  <si>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</si>
  <si>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</si>
  <si>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</si>
  <si>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</si>
  <si>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</si>
  <si>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</si>
  <si>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</si>
  <si>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</si>
  <si>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</si>
  <si>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</si>
  <si>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</si>
  <si>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</si>
  <si>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</si>
  <si>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</si>
  <si>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</si>
  <si>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</si>
  <si>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</si>
  <si>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</si>
  <si>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</si>
  <si>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</si>
  <si>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</si>
  <si>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</si>
  <si>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</si>
  <si>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</si>
  <si>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</si>
  <si>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</si>
  <si>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</si>
  <si>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</si>
  <si>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</si>
  <si>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</si>
  <si>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</si>
  <si>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</si>
  <si>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</si>
  <si>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</si>
  <si>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</si>
  <si>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</si>
  <si>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</si>
  <si>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</si>
  <si>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</si>
  <si>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</si>
  <si>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</si>
  <si>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</si>
  <si>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</si>
  <si>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</si>
  <si>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</si>
  <si>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</si>
  <si>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</si>
  <si>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</si>
  <si>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</si>
  <si>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</si>
  <si>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</si>
  <si>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</si>
  <si>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</si>
  <si>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</si>
  <si>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</si>
  <si>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</si>
  <si>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</si>
  <si>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</si>
  <si>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</si>
  <si>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</si>
  <si>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</si>
  <si>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</si>
  <si>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</si>
  <si>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</si>
  <si>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</si>
  <si>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</si>
  <si>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</si>
  <si>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</si>
  <si>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</si>
  <si>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</si>
  <si>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</si>
  <si>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</si>
  <si>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</si>
  <si>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</si>
  <si>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</si>
  <si>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</si>
  <si>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</si>
  <si>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</si>
  <si>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</si>
  <si>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</si>
  <si>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</si>
  <si>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</si>
  <si>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</si>
  <si>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</si>
  <si>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</si>
  <si>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</si>
  <si>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</si>
  <si>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</si>
  <si>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</si>
  <si>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</si>
  <si>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</si>
  <si>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</si>
  <si>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</si>
  <si>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</si>
  <si>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</si>
  <si>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</si>
  <si>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</si>
  <si>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</si>
  <si>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</si>
  <si>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</si>
  <si>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</si>
  <si>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</si>
  <si>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</si>
  <si>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</si>
  <si>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</si>
  <si>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</si>
  <si>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</si>
  <si>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</si>
  <si>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</si>
  <si>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</si>
  <si>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</si>
  <si>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</si>
  <si>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</si>
  <si>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</si>
  <si>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</si>
  <si>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</si>
  <si>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</si>
  <si>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</si>
  <si>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</si>
  <si>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</si>
  <si>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</si>
  <si>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</si>
  <si>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</si>
  <si>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</si>
  <si>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</si>
  <si>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</si>
  <si>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</si>
  <si>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</si>
  <si>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</si>
  <si>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</si>
  <si>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</si>
  <si>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</si>
  <si>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</si>
  <si>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</si>
  <si>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</si>
  <si>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</si>
  <si>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</si>
  <si>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</si>
  <si>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</si>
  <si>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</si>
  <si>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</si>
  <si>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</si>
  <si>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</si>
  <si>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</si>
  <si>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</si>
  <si>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</si>
  <si>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</si>
  <si>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</si>
  <si>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</si>
  <si>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</si>
  <si>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</si>
  <si>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</si>
  <si>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</si>
  <si>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</si>
  <si>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</si>
  <si>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</si>
  <si>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</si>
  <si>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</si>
  <si>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</si>
  <si>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</si>
  <si>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</si>
  <si>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</si>
  <si>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</si>
  <si>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</si>
  <si>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</si>
  <si>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</si>
  <si>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</si>
  <si>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</si>
  <si>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</si>
  <si>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</si>
  <si>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</si>
  <si>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</si>
  <si>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</si>
  <si>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</si>
  <si>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</si>
  <si>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</si>
  <si>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</si>
  <si>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</si>
  <si>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</si>
  <si>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</si>
  <si>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</si>
  <si>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</si>
  <si>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</si>
  <si>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</si>
  <si>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</si>
  <si>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</si>
  <si>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</si>
  <si>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</si>
  <si>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</si>
  <si>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</si>
  <si>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</si>
  <si>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</si>
  <si>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</si>
  <si>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</si>
  <si>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</si>
  <si>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</si>
  <si>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</si>
  <si>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</si>
  <si>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</si>
  <si>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</si>
  <si>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</si>
  <si>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</si>
  <si>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</si>
  <si>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</si>
  <si>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</si>
  <si>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</si>
  <si>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</si>
  <si>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</si>
  <si>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</si>
  <si>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</si>
  <si>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</si>
  <si>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</si>
  <si>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</si>
  <si>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</si>
  <si>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</si>
  <si>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</si>
  <si>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</si>
  <si>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</si>
  <si>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</si>
  <si>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</si>
  <si>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</si>
  <si>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</si>
  <si>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</si>
  <si>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</si>
  <si>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</si>
  <si>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</si>
  <si>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</si>
  <si>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</si>
  <si>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</si>
  <si>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</si>
  <si>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</si>
  <si>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</si>
  <si>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</si>
  <si>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</si>
  <si>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</si>
  <si>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</si>
  <si>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</si>
  <si>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</si>
  <si>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</si>
  <si>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</si>
  <si>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</si>
  <si>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</si>
  <si>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</si>
  <si>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</si>
  <si>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</si>
  <si>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</si>
  <si>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</si>
  <si>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</si>
  <si>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</si>
  <si>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</si>
  <si>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</si>
  <si>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</si>
  <si>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</si>
  <si>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</si>
  <si>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</si>
  <si>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</si>
  <si>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</si>
  <si>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</si>
  <si>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</si>
  <si>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</si>
  <si>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</si>
  <si>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</si>
  <si>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</si>
  <si>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</si>
  <si>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</si>
  <si>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</si>
  <si>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</si>
  <si>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</si>
  <si>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</si>
  <si>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</si>
  <si>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</si>
  <si>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</si>
  <si>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</si>
  <si>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</si>
  <si>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</si>
  <si>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</si>
  <si>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</si>
  <si>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</si>
  <si>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</si>
  <si>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</si>
  <si>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</si>
  <si>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</si>
  <si>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</si>
  <si>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</si>
  <si>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</si>
  <si>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</si>
  <si>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</si>
  <si>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</si>
  <si>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</si>
  <si>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</si>
  <si>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</si>
  <si>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</si>
  <si>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</si>
  <si>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</si>
  <si>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</si>
  <si>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</si>
  <si>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</si>
  <si>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</si>
  <si>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</si>
  <si>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</si>
  <si>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</si>
  <si>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</si>
  <si>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</si>
  <si>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</si>
  <si>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</si>
  <si>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</si>
  <si>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</si>
  <si>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</si>
  <si>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</si>
  <si>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</si>
  <si>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</si>
  <si>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</si>
  <si>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</si>
  <si>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</si>
  <si>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</si>
  <si>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</si>
  <si>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</si>
  <si>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</si>
  <si>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</si>
  <si>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</si>
  <si>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</si>
  <si>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</si>
  <si>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</si>
  <si>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</si>
  <si>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</si>
  <si>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</si>
  <si>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</si>
  <si>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</si>
  <si>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</si>
  <si>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</si>
  <si>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</si>
  <si>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</si>
  <si>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</si>
  <si>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</si>
  <si>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</si>
  <si>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</si>
  <si>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</si>
  <si>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</si>
  <si>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</si>
  <si>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</si>
  <si>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</si>
  <si>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</si>
  <si>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</si>
  <si>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</si>
  <si>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</si>
  <si>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</si>
  <si>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</si>
  <si>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</si>
  <si>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</si>
  <si>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</si>
  <si>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</si>
  <si>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</si>
  <si>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</si>
  <si>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</si>
  <si>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</si>
  <si>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</si>
  <si>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</si>
  <si>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</si>
  <si>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</si>
  <si>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</si>
  <si>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</si>
  <si>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</si>
  <si>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</si>
  <si>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</si>
  <si>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</si>
  <si>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</si>
  <si>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</si>
  <si>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</si>
  <si>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</si>
  <si>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</si>
  <si>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</si>
  <si>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</si>
  <si>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</si>
  <si>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</si>
  <si>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</si>
  <si>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</si>
  <si>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</si>
  <si>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</si>
  <si>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</si>
  <si>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</si>
  <si>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</si>
  <si>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</si>
  <si>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</si>
  <si>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</si>
  <si>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</si>
  <si>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</si>
  <si>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</si>
  <si>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</si>
  <si>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</si>
  <si>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</si>
  <si>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</si>
  <si>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</si>
  <si>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</si>
  <si>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</si>
  <si>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</si>
  <si>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</si>
  <si>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</si>
  <si>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</si>
  <si>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</si>
  <si>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</si>
  <si>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</si>
  <si>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</si>
  <si>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</si>
  <si>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</si>
  <si>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</si>
  <si>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</si>
  <si>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</si>
  <si>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</si>
  <si>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</si>
  <si>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</si>
  <si>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</si>
  <si>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</si>
  <si>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</si>
  <si>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</si>
  <si>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</si>
  <si>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</si>
  <si>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</si>
  <si>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</si>
  <si>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</si>
  <si>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</si>
  <si>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</si>
  <si>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</si>
  <si>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</si>
  <si>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</si>
  <si>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</si>
  <si>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</si>
  <si>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</si>
  <si>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</si>
  <si>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</si>
  <si>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</si>
  <si>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</si>
  <si>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</si>
  <si>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</si>
  <si>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</si>
  <si>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</si>
  <si>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</si>
  <si>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</si>
  <si>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</si>
  <si>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</si>
  <si>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</si>
  <si>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</si>
  <si>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</si>
  <si>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</si>
  <si>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</si>
  <si>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</si>
  <si>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</si>
  <si>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</si>
  <si>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</si>
  <si>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</si>
  <si>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</si>
  <si>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</si>
  <si>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</si>
  <si>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</si>
  <si>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</si>
  <si>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</si>
  <si>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</si>
  <si>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</si>
  <si>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</si>
  <si>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</si>
  <si>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</si>
  <si>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</si>
  <si>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</si>
  <si>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</si>
  <si>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</si>
  <si>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</si>
  <si>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</si>
  <si>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</si>
  <si>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</si>
  <si>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</si>
  <si>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</si>
  <si>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</si>
  <si>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</si>
  <si>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</si>
  <si>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</si>
  <si>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</si>
  <si>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</si>
  <si>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</si>
  <si>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</si>
  <si>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</si>
  <si>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</si>
  <si>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</si>
  <si>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</si>
  <si>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</si>
  <si>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</si>
  <si>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</si>
  <si>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</si>
  <si>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</si>
  <si>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</si>
  <si>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</si>
  <si>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</si>
  <si>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</si>
  <si>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</si>
  <si>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</si>
  <si>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</si>
  <si>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</si>
  <si>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</si>
  <si>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</si>
  <si>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</si>
  <si>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</si>
  <si>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</si>
  <si>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</si>
  <si>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</si>
  <si>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</si>
  <si>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</si>
  <si>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</si>
  <si>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</si>
  <si>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</si>
  <si>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</si>
  <si>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</si>
  <si>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</si>
  <si>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</si>
  <si>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</si>
  <si>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</si>
  <si>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</si>
  <si>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</si>
  <si>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</si>
  <si>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</si>
  <si>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</si>
  <si>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</si>
  <si>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</si>
  <si>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</si>
  <si>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</si>
  <si>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</si>
  <si>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</si>
  <si>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</si>
  <si>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</si>
  <si>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</si>
  <si>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</si>
  <si>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</si>
  <si>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</si>
  <si>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</si>
  <si>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</si>
  <si>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</si>
  <si>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</si>
  <si>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</si>
  <si>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</si>
  <si>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</si>
  <si>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</si>
  <si>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</si>
  <si>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</si>
  <si>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</si>
  <si>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</si>
  <si>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</si>
  <si>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</si>
  <si>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</si>
  <si>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</si>
  <si>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</si>
  <si>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</si>
  <si>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</si>
  <si>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</si>
  <si>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</si>
  <si>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</si>
  <si>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</si>
  <si>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</si>
  <si>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</si>
  <si>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</si>
  <si>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</si>
  <si>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</si>
  <si>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</si>
  <si>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</si>
  <si>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</si>
  <si>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</si>
  <si>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</si>
  <si>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</si>
  <si>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</si>
  <si>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</si>
  <si>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</si>
  <si>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</si>
  <si>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</si>
  <si>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</si>
  <si>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</si>
  <si>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</si>
  <si>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</si>
  <si>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</si>
  <si>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</si>
  <si>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</si>
  <si>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</si>
  <si>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</si>
  <si>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</si>
  <si>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</si>
  <si>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</si>
  <si>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</si>
  <si>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</si>
  <si>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</si>
  <si>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</si>
  <si>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</si>
  <si>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</si>
  <si>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</si>
  <si>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</si>
  <si>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</si>
  <si>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</si>
  <si>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</si>
  <si>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</si>
  <si>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</si>
  <si>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</si>
  <si>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</si>
  <si>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</si>
  <si>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</si>
  <si>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</si>
  <si>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</si>
  <si>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</si>
  <si>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</si>
  <si>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</si>
  <si>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</si>
  <si>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</si>
  <si>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</si>
  <si>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</si>
  <si>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</si>
  <si>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</si>
  <si>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</si>
  <si>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</si>
  <si>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</si>
  <si>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</si>
  <si>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</si>
  <si>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</si>
  <si>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</si>
  <si>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</si>
  <si>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</si>
  <si>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</si>
  <si>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</si>
  <si>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</si>
  <si>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</si>
  <si>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</si>
  <si>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</si>
  <si>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</si>
  <si>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</si>
  <si>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</si>
  <si>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</si>
  <si>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</si>
  <si>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</si>
  <si>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</si>
  <si>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</si>
  <si>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</si>
  <si>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</si>
  <si>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</si>
  <si>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</si>
  <si>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</si>
  <si>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</si>
  <si>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</si>
  <si>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</si>
  <si>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</si>
  <si>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</si>
  <si>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</si>
  <si>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</si>
  <si>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</si>
  <si>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</si>
  <si>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</si>
  <si>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</si>
  <si>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</si>
  <si>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</si>
  <si>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</si>
  <si>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</si>
  <si>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</si>
  <si>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</si>
  <si>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</si>
  <si>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</si>
  <si>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</si>
  <si>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</si>
  <si>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</si>
  <si>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</si>
  <si>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</si>
  <si>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</si>
  <si>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</si>
  <si>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</si>
  <si>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</si>
  <si>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</si>
  <si>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</si>
  <si>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</si>
  <si>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</si>
  <si>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</si>
  <si>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</si>
  <si>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</si>
  <si>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</si>
  <si>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</si>
  <si>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</si>
  <si>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</si>
  <si>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</si>
  <si>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</si>
  <si>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</si>
  <si>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</si>
  <si>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</si>
  <si>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</si>
  <si>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</si>
  <si>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</si>
  <si>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</si>
  <si>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</si>
  <si>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</si>
  <si>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</si>
  <si>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</si>
  <si>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</si>
  <si>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</si>
  <si>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</si>
  <si>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</si>
  <si>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</si>
  <si>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</si>
  <si>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</si>
  <si>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</si>
  <si>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</si>
  <si>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</si>
  <si>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</si>
  <si>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</si>
  <si>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</si>
  <si>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</si>
  <si>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</si>
  <si>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</si>
  <si>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</si>
  <si>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</si>
  <si>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</si>
  <si>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</si>
  <si>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</si>
  <si>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</si>
  <si>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</si>
  <si>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</si>
  <si>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</si>
  <si>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</si>
  <si>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</si>
  <si>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</si>
  <si>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</si>
  <si>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</si>
  <si>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</si>
  <si>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</si>
  <si>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</si>
  <si>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</si>
  <si>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</si>
  <si>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</si>
  <si>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</si>
  <si>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</si>
  <si>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</si>
  <si>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</si>
  <si>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</si>
  <si>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</si>
  <si>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</si>
  <si>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</si>
  <si>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</si>
  <si>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</si>
  <si>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</si>
  <si>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</si>
  <si>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</si>
  <si>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</si>
  <si>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</si>
  <si>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</si>
  <si>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</si>
  <si>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</si>
  <si>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</si>
  <si>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</si>
  <si>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</si>
  <si>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</si>
  <si>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</si>
  <si>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</si>
  <si>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</si>
  <si>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</si>
  <si>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</si>
  <si>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</si>
  <si>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</si>
  <si>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</si>
  <si>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</si>
  <si>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</si>
  <si>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</si>
  <si>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</si>
  <si>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</si>
  <si>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</si>
  <si>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</si>
  <si>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</si>
  <si>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</si>
  <si>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</si>
  <si>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</si>
  <si>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</si>
  <si>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</si>
  <si>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</si>
  <si>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</si>
  <si>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</si>
  <si>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</si>
  <si>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</si>
  <si>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</si>
  <si>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</si>
  <si>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</si>
  <si>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</si>
  <si>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</si>
  <si>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</si>
  <si>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</si>
  <si>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</si>
  <si>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</si>
  <si>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</si>
  <si>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</si>
  <si>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</si>
  <si>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</si>
  <si>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</si>
  <si>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</si>
  <si>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</si>
  <si>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</si>
  <si>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</si>
  <si>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</si>
  <si>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</si>
  <si>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</si>
  <si>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</si>
  <si>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</si>
  <si>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</si>
  <si>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</si>
  <si>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</si>
  <si>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</si>
  <si>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</si>
  <si>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</si>
  <si>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</si>
  <si>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</si>
  <si>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</si>
  <si>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</si>
  <si>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</si>
  <si>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</si>
  <si>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</si>
  <si>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</si>
  <si>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</si>
  <si>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</si>
  <si>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</si>
  <si>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</si>
  <si>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</si>
  <si>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</si>
  <si>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</si>
  <si>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</si>
  <si>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</si>
  <si>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</si>
  <si>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</si>
  <si>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</si>
  <si>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</si>
  <si>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</si>
  <si>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</si>
  <si>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</si>
  <si>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</si>
  <si>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</si>
  <si>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</si>
  <si>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</si>
  <si>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</si>
  <si>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</si>
  <si>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</si>
  <si>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</si>
  <si>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</si>
  <si>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</si>
  <si>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</si>
  <si>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</si>
  <si>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</si>
  <si>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</si>
  <si>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</si>
  <si>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</si>
  <si>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</si>
  <si>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</si>
  <si>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</si>
  <si>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</si>
  <si>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</si>
  <si>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</si>
  <si>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</si>
  <si>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</si>
  <si>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</si>
  <si>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</si>
  <si>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</si>
  <si>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</si>
  <si>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</si>
  <si>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</si>
  <si>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</si>
  <si>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</si>
  <si>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</si>
  <si>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</si>
  <si>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</si>
  <si>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</si>
  <si>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</si>
  <si>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</si>
  <si>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</si>
  <si>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</si>
  <si>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</si>
  <si>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</si>
  <si>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</si>
  <si>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</si>
  <si>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</si>
  <si>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</si>
  <si>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</si>
  <si>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</si>
  <si>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</si>
  <si>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</si>
  <si>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</si>
  <si>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</si>
  <si>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</si>
  <si>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</si>
  <si>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</si>
  <si>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</si>
  <si>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</si>
  <si>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</si>
  <si>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</si>
  <si>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</si>
  <si>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</si>
  <si>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</si>
  <si>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</si>
  <si>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</si>
  <si>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</si>
  <si>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</si>
  <si>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</si>
  <si>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</si>
  <si>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</si>
  <si>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</si>
  <si>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</si>
  <si>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</si>
  <si>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</si>
  <si>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</si>
  <si>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</si>
  <si>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</si>
  <si>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</si>
  <si>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</si>
  <si>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</si>
  <si>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</si>
  <si>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</si>
  <si>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</si>
  <si>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</si>
  <si>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</si>
  <si>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</si>
  <si>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</si>
  <si>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</si>
  <si>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</si>
  <si>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</si>
  <si>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</si>
  <si>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</si>
  <si>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</si>
  <si>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</si>
  <si>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</si>
  <si>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</si>
  <si>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</si>
  <si>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</si>
  <si>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</si>
  <si>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</si>
  <si>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</si>
  <si>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</si>
  <si>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</si>
  <si>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</si>
  <si>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</si>
  <si>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</si>
  <si>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</si>
  <si>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</si>
  <si>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</si>
  <si>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</si>
  <si>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</si>
  <si>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</si>
  <si>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</si>
  <si>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</si>
  <si>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</si>
  <si>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</si>
  <si>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</si>
  <si>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</si>
  <si>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</si>
  <si>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</si>
  <si>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</si>
  <si>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</si>
  <si>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</si>
  <si>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</si>
  <si>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</si>
  <si>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</si>
  <si>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</si>
  <si>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</si>
  <si>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</si>
  <si>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</si>
  <si>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</si>
  <si>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</si>
  <si>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</si>
  <si>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</si>
  <si>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</si>
  <si>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</si>
  <si>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</si>
  <si>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</si>
  <si>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</si>
  <si>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</si>
  <si>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</si>
  <si>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</si>
  <si>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</si>
  <si>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</si>
  <si>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</si>
  <si>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</si>
  <si>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</si>
  <si>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</si>
  <si>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</si>
  <si>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</si>
  <si>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</si>
  <si>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</si>
  <si>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</si>
  <si>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</si>
  <si>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</si>
  <si>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</si>
  <si>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</si>
  <si>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</si>
  <si>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</si>
  <si>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</si>
  <si>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</si>
  <si>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</si>
  <si>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</si>
  <si>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</si>
  <si>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</si>
  <si>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</si>
  <si>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</si>
  <si>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</si>
  <si>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</si>
  <si>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</si>
  <si>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</si>
  <si>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</si>
  <si>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</si>
  <si>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</si>
  <si>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</si>
  <si>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</si>
  <si>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</si>
  <si>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</si>
  <si>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</si>
  <si>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</si>
  <si>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</si>
  <si>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</si>
  <si>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</si>
  <si>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</si>
  <si>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</si>
  <si>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</si>
  <si>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</si>
  <si>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</si>
  <si>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</si>
  <si>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</si>
  <si>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</si>
  <si>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</si>
  <si>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</si>
  <si>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</si>
  <si>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</si>
  <si>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</si>
  <si>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</si>
  <si>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</si>
  <si>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</si>
  <si>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</si>
  <si>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</si>
  <si>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</si>
  <si>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</si>
  <si>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</si>
  <si>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</si>
  <si>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</si>
  <si>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</si>
  <si>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</si>
  <si>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</si>
  <si>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</si>
  <si>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</si>
  <si>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</si>
  <si>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</si>
  <si>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</si>
  <si>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</si>
  <si>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</si>
  <si>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</si>
  <si>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</si>
  <si>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</si>
  <si>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</si>
  <si>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</si>
  <si>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</si>
  <si>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</si>
  <si>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</si>
  <si>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</si>
  <si>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</si>
  <si>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</si>
  <si>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</si>
  <si>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</si>
  <si>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</si>
  <si>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</si>
  <si>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</si>
  <si>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</si>
  <si>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</si>
  <si>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</si>
  <si>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</si>
  <si>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</si>
  <si>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</si>
  <si>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</si>
  <si>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</si>
  <si>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</si>
  <si>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</si>
  <si>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</si>
  <si>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</si>
  <si>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</si>
  <si>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</si>
  <si>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</si>
  <si>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</si>
  <si>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</si>
  <si>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</si>
  <si>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</si>
  <si>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</si>
  <si>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</si>
  <si>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</si>
  <si>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</si>
  <si>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</si>
  <si>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</si>
  <si>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</si>
  <si>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</si>
  <si>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</si>
  <si>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</si>
  <si>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</si>
  <si>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</si>
  <si>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</si>
  <si>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</si>
  <si>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</si>
  <si>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</si>
  <si>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</si>
  <si>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</si>
  <si>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</si>
  <si>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</si>
  <si>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</si>
  <si>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</si>
  <si>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</si>
  <si>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</si>
  <si>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</si>
  <si>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</si>
  <si>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</si>
  <si>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</si>
  <si>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</si>
  <si>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</si>
  <si>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</si>
  <si>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</si>
  <si>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</si>
  <si>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</si>
  <si>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</si>
  <si>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</si>
  <si>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</si>
  <si>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</si>
  <si>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</si>
  <si>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</si>
  <si>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</si>
  <si>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</si>
  <si>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</si>
  <si>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</si>
  <si>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</si>
  <si>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</si>
  <si>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</si>
  <si>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</si>
  <si>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</si>
  <si>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</si>
  <si>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</si>
  <si>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</si>
  <si>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</si>
  <si>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</si>
  <si>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</si>
  <si>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</si>
  <si>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</si>
  <si>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</si>
  <si>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</si>
  <si>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</si>
  <si>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</si>
  <si>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</si>
  <si>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</si>
  <si>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</si>
  <si>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</si>
  <si>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</si>
  <si>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</si>
  <si>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</si>
  <si>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</si>
  <si>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</si>
  <si>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</si>
  <si>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</si>
  <si>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</si>
  <si>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</si>
  <si>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</si>
  <si>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</si>
  <si>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</si>
  <si>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</si>
  <si>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</si>
  <si>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</si>
  <si>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</si>
  <si>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</si>
  <si>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</si>
  <si>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</si>
  <si>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</si>
  <si>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</si>
  <si>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</si>
  <si>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</si>
  <si>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</si>
  <si>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</si>
  <si>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</si>
  <si>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</si>
  <si>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</si>
  <si>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</si>
  <si>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</si>
  <si>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</si>
  <si>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</si>
  <si>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</si>
  <si>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</si>
  <si>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</si>
  <si>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</si>
  <si>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</si>
  <si>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</si>
  <si>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</si>
  <si>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</si>
  <si>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</si>
  <si>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</si>
  <si>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</si>
  <si>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</si>
  <si>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</si>
  <si>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</si>
  <si>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</si>
  <si>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</si>
  <si>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</si>
  <si>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</si>
  <si>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</si>
  <si>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</si>
  <si>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</si>
  <si>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</si>
  <si>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</si>
  <si>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</si>
  <si>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</si>
  <si>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</si>
  <si>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</si>
  <si>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</si>
  <si>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</si>
  <si>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</si>
  <si>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</si>
  <si>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</si>
  <si>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</si>
  <si>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</si>
  <si>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</si>
  <si>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</si>
  <si>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</si>
  <si>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</si>
  <si>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</si>
  <si>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</si>
  <si>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</si>
  <si>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</si>
  <si>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</si>
  <si>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</si>
  <si>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</si>
  <si>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</si>
  <si>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</si>
  <si>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</si>
  <si>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</si>
  <si>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</si>
  <si>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</si>
  <si>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</si>
  <si>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</si>
  <si>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</si>
  <si>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</si>
  <si>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</si>
  <si>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</si>
  <si>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</si>
  <si>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</si>
  <si>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</si>
  <si>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</si>
  <si>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</si>
  <si>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</si>
  <si>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</si>
  <si>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</si>
  <si>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</si>
  <si>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</si>
  <si>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</si>
  <si>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</si>
  <si>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</si>
  <si>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</si>
  <si>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</si>
  <si>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</si>
  <si>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</si>
  <si>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</si>
  <si>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</si>
  <si>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</si>
  <si>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</si>
  <si>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</si>
  <si>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</si>
  <si>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</si>
  <si>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</si>
  <si>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</si>
  <si>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</si>
  <si>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</si>
  <si>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</si>
  <si>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</si>
  <si>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</si>
  <si>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</si>
  <si>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</si>
  <si>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</si>
  <si>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</si>
  <si>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</si>
  <si>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</si>
  <si>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</si>
  <si>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</si>
  <si>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</si>
  <si>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</si>
  <si>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</si>
  <si>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</si>
  <si>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</si>
  <si>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</si>
  <si>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</si>
  <si>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</si>
  <si>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</si>
  <si>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</si>
  <si>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</si>
  <si>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</si>
  <si>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</si>
  <si>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</si>
  <si>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</si>
  <si>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</si>
  <si>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</si>
  <si>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</si>
  <si>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</si>
  <si>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</si>
  <si>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</si>
  <si>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</si>
  <si>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</si>
  <si>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</si>
  <si>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</si>
  <si>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</si>
  <si>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</si>
  <si>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</si>
  <si>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</si>
  <si>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</si>
  <si>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</si>
  <si>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</si>
  <si>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</si>
  <si>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</si>
  <si>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</si>
  <si>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</si>
  <si>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</si>
  <si>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</si>
  <si>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</si>
  <si>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</si>
  <si>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</si>
  <si>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</si>
  <si>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</si>
  <si>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</si>
  <si>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</si>
  <si>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</si>
  <si>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</si>
  <si>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</si>
  <si>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</si>
  <si>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</si>
  <si>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</si>
  <si>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</si>
  <si>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</si>
  <si>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</si>
  <si>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</si>
  <si>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</si>
  <si>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</si>
  <si>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</si>
  <si>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</si>
  <si>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</si>
  <si>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</si>
  <si>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</si>
  <si>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</si>
  <si>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</si>
  <si>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</si>
  <si>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</si>
  <si>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</si>
  <si>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</si>
  <si>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</si>
  <si>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</si>
  <si>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</si>
  <si>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</si>
  <si>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</si>
  <si>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</si>
  <si>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</si>
  <si>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</si>
  <si>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</si>
  <si>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</si>
  <si>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</si>
  <si>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</si>
  <si>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</si>
  <si>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</si>
  <si>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</si>
  <si>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</si>
  <si>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</si>
  <si>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</si>
  <si>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</si>
  <si>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</si>
  <si>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</si>
  <si>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</si>
  <si>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</si>
  <si>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</si>
  <si>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</si>
  <si>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</si>
  <si>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</si>
  <si>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</si>
  <si>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</si>
  <si>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</si>
  <si>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</si>
  <si>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</si>
  <si>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</si>
  <si>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</si>
  <si>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</si>
  <si>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</si>
  <si>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</si>
  <si>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</si>
  <si>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</si>
  <si>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</si>
  <si>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</si>
  <si>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</si>
  <si>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</si>
  <si>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</si>
  <si>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</si>
  <si>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</si>
  <si>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</si>
  <si>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</si>
  <si>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</si>
  <si>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</si>
  <si>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</si>
  <si>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</si>
  <si>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</si>
  <si>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</si>
  <si>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</si>
  <si>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</si>
  <si>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</si>
  <si>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</si>
  <si>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</si>
  <si>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</si>
  <si>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</si>
  <si>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</si>
  <si>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</si>
  <si>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</si>
  <si>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</si>
  <si>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</si>
  <si>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</si>
  <si>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</si>
  <si>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</si>
  <si>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</si>
  <si>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</si>
  <si>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</si>
  <si>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</si>
  <si>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</si>
  <si>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</si>
  <si>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</si>
  <si>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</si>
  <si>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</si>
  <si>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</si>
  <si>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</si>
  <si>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</si>
  <si>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</si>
  <si>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</si>
  <si>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</si>
  <si>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</si>
  <si>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</si>
  <si>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</si>
  <si>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</si>
  <si>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</si>
  <si>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</si>
  <si>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</si>
  <si>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</si>
  <si>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</si>
  <si>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</si>
  <si>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</si>
  <si>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</si>
  <si>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</si>
  <si>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</si>
  <si>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</si>
  <si>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</si>
  <si>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</si>
  <si>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</si>
  <si>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</si>
  <si>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</si>
  <si>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</si>
  <si>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</si>
  <si>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</si>
  <si>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</si>
  <si>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</si>
  <si>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</si>
  <si>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</si>
  <si>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</si>
  <si>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</si>
  <si>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</si>
  <si>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</si>
  <si>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</si>
  <si>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</si>
  <si>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</si>
  <si>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</si>
  <si>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</si>
  <si>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</si>
  <si>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</si>
  <si>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</si>
  <si>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</si>
  <si>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</si>
  <si>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</si>
  <si>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</si>
  <si>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</si>
  <si>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</si>
  <si>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</si>
  <si>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</si>
  <si>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</si>
  <si>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</si>
  <si>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</si>
  <si>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</si>
  <si>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</si>
  <si>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</si>
  <si>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</si>
  <si>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</si>
  <si>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</si>
  <si>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</si>
  <si>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</si>
  <si>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</si>
  <si>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</si>
  <si>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</si>
  <si>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</si>
  <si>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</si>
  <si>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</si>
  <si>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</si>
  <si>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</si>
  <si>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</si>
  <si>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</si>
  <si>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</si>
  <si>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</si>
  <si>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</si>
  <si>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</si>
  <si>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</si>
  <si>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</si>
  <si>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</si>
  <si>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</si>
  <si>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</si>
  <si>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</si>
  <si>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</si>
  <si>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</si>
  <si>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</si>
  <si>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</si>
  <si>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</si>
  <si>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</si>
  <si>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</si>
  <si>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</si>
  <si>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</si>
  <si>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</si>
  <si>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</si>
  <si>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</si>
  <si>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</si>
  <si>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</si>
  <si>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</si>
  <si>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</si>
  <si>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</si>
  <si>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</si>
  <si>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</si>
  <si>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</si>
  <si>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</si>
  <si>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</si>
  <si>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</si>
  <si>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</si>
  <si>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</si>
  <si>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</si>
  <si>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</si>
  <si>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</si>
  <si>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</si>
  <si>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</si>
  <si>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</si>
  <si>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</si>
  <si>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</si>
  <si>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</si>
  <si>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</si>
  <si>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</si>
  <si>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</si>
  <si>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</si>
  <si>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</si>
  <si>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</si>
  <si>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</si>
  <si>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</si>
  <si>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</si>
  <si>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</si>
  <si>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</si>
  <si>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</si>
  <si>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</si>
  <si>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</si>
  <si>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</si>
  <si>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</si>
  <si>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</si>
  <si>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</si>
  <si>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</si>
  <si>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</si>
  <si>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</si>
  <si>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</si>
  <si>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</si>
  <si>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</si>
  <si>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</si>
  <si>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</si>
  <si>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</si>
  <si>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</si>
  <si>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</si>
  <si>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</si>
  <si>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</si>
  <si>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</si>
  <si>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</si>
  <si>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</si>
  <si>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</si>
  <si>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</si>
  <si>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</si>
  <si>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</si>
  <si>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</si>
  <si>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</si>
  <si>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</si>
  <si>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</si>
  <si>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</si>
  <si>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</si>
  <si>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</si>
  <si>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</si>
  <si>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</si>
  <si>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</si>
  <si>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</si>
  <si>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</si>
  <si>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</si>
  <si>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</si>
  <si>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</si>
  <si>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</si>
  <si>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</si>
  <si>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</si>
  <si>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</si>
  <si>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</si>
  <si>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</si>
  <si>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</si>
  <si>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</si>
  <si>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</si>
  <si>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</si>
  <si>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</si>
  <si>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</si>
  <si>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</si>
  <si>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</si>
  <si>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</si>
  <si>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</si>
  <si>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</si>
  <si>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</si>
  <si>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</si>
  <si>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</si>
  <si>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</si>
  <si>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</si>
  <si>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</si>
  <si>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</si>
  <si>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</si>
  <si>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</si>
  <si>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</si>
  <si>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</si>
  <si>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</si>
  <si>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</si>
  <si>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</si>
  <si>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</si>
  <si>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</si>
  <si>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</si>
  <si>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</si>
  <si>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</si>
  <si>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</si>
  <si>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</si>
  <si>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</si>
  <si>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</si>
  <si>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</si>
  <si>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</si>
  <si>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</si>
  <si>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</si>
  <si>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</si>
  <si>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</si>
  <si>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</si>
  <si>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</si>
  <si>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</si>
  <si>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</si>
  <si>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</si>
  <si>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</si>
  <si>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</si>
  <si>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</si>
  <si>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</si>
  <si>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</si>
  <si>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</si>
  <si>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</si>
  <si>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</si>
  <si>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</si>
  <si>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</si>
  <si>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</si>
  <si>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</si>
  <si>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</si>
  <si>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</si>
  <si>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</si>
  <si>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</si>
  <si>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</si>
  <si>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</si>
  <si>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</si>
  <si>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</si>
  <si>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</si>
  <si>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</si>
  <si>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</si>
  <si>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</si>
  <si>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</si>
  <si>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</si>
  <si>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</si>
  <si>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</si>
  <si>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</si>
  <si>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</si>
  <si>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</si>
  <si>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</si>
  <si>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</si>
  <si>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</si>
  <si>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</si>
  <si>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</si>
  <si>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</si>
  <si>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</si>
  <si>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</si>
  <si>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</si>
  <si>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</si>
  <si>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</si>
  <si>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</si>
  <si>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</si>
  <si>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</si>
  <si>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</si>
  <si>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</si>
  <si>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</si>
  <si>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</si>
  <si>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</si>
  <si>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</si>
  <si>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</si>
  <si>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</si>
  <si>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</si>
  <si>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</si>
  <si>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</si>
  <si>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</si>
  <si>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</si>
  <si>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</si>
  <si>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</si>
  <si>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</si>
  <si>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</si>
  <si>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</si>
  <si>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</si>
  <si>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</si>
  <si>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</si>
  <si>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</si>
  <si>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</si>
  <si>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</si>
  <si>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</si>
  <si>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</si>
  <si>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</si>
  <si>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</si>
  <si>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</si>
  <si>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</si>
  <si>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</si>
  <si>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</si>
  <si>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</si>
  <si>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</si>
  <si>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</si>
  <si>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</si>
  <si>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</si>
  <si>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</si>
  <si>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</si>
  <si>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</si>
  <si>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</si>
  <si>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</si>
  <si>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</si>
  <si>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</si>
  <si>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</si>
  <si>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</si>
  <si>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</si>
  <si>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</si>
  <si>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</si>
  <si>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</si>
  <si>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</si>
  <si>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</si>
  <si>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</si>
  <si>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</si>
  <si>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</si>
  <si>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</si>
  <si>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</si>
  <si>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</si>
  <si>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</si>
  <si>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</si>
  <si>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</si>
  <si>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</si>
  <si>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</si>
  <si>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</si>
  <si>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</si>
  <si>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</si>
  <si>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</si>
  <si>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</si>
  <si>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</si>
  <si>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</si>
  <si>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</si>
  <si>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</si>
  <si>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</si>
  <si>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</si>
  <si>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</si>
  <si>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</si>
  <si>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</si>
  <si>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</si>
  <si>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</si>
  <si>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</si>
  <si>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</si>
  <si>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</si>
  <si>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</si>
  <si>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</si>
  <si>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</si>
  <si>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</si>
  <si>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</si>
  <si>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</si>
  <si>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</si>
  <si>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</si>
  <si>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</si>
  <si>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</si>
  <si>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</si>
  <si>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</si>
  <si>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</si>
  <si>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</si>
  <si>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</si>
  <si>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</si>
  <si>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</si>
  <si>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</si>
  <si>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</si>
  <si>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</si>
  <si>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</si>
  <si>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</si>
  <si>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</si>
  <si>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</si>
  <si>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</si>
  <si>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</si>
  <si>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</si>
  <si>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</si>
  <si>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</si>
  <si>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</si>
  <si>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</si>
  <si>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</si>
  <si>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</si>
  <si>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</si>
  <si>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</si>
  <si>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</si>
  <si>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</si>
  <si>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</si>
  <si>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</si>
  <si>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</si>
  <si>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</si>
  <si>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</si>
  <si>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</si>
  <si>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</si>
  <si>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</si>
  <si>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</si>
  <si>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</si>
  <si>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</si>
  <si>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</si>
  <si>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</si>
  <si>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</si>
  <si>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</si>
  <si>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</si>
  <si>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</si>
  <si>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</si>
  <si>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</si>
  <si>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</si>
  <si>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</si>
  <si>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</si>
  <si>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</si>
  <si>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</si>
  <si>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</si>
  <si>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</si>
  <si>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</si>
  <si>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</si>
  <si>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</si>
  <si>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</si>
  <si>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</si>
  <si>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</si>
  <si>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</si>
  <si>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</si>
  <si>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</si>
  <si>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</si>
  <si>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</si>
  <si>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</si>
  <si>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</si>
  <si>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</si>
  <si>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</si>
  <si>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</si>
  <si>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</si>
  <si>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</si>
  <si>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</si>
  <si>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</si>
  <si>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</si>
  <si>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</si>
  <si>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</si>
  <si>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</si>
  <si>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</si>
  <si>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</si>
  <si>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</si>
  <si>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</si>
  <si>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</si>
  <si>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</si>
  <si>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</si>
  <si>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</si>
  <si>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</si>
  <si>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</si>
  <si>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</si>
  <si>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</si>
  <si>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</si>
  <si>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</si>
  <si>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</si>
  <si>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</si>
  <si>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</si>
  <si>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</si>
  <si>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</si>
  <si>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</si>
  <si>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</si>
  <si>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</si>
  <si>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</si>
  <si>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</si>
  <si>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</si>
  <si>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</si>
  <si>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</si>
  <si>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</si>
  <si>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</si>
  <si>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</si>
  <si>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</si>
  <si>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</si>
  <si>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</si>
  <si>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</si>
  <si>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</si>
  <si>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</si>
  <si>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</si>
  <si>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</si>
  <si>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</si>
  <si>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</si>
  <si>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</si>
  <si>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</si>
  <si>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</si>
  <si>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</si>
  <si>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</si>
  <si>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</si>
  <si>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</si>
  <si>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</si>
  <si>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</si>
  <si>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</si>
  <si>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</si>
  <si>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</si>
  <si>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</si>
  <si>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</si>
  <si>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</si>
  <si>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</si>
  <si>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</si>
  <si>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</si>
  <si>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</si>
  <si>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</si>
  <si>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</si>
  <si>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</si>
  <si>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</si>
  <si>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</si>
  <si>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</si>
  <si>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</si>
  <si>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</si>
  <si>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</si>
  <si>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</si>
  <si>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</si>
  <si>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</si>
  <si>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</si>
  <si>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</si>
  <si>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</si>
  <si>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</si>
  <si>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</si>
  <si>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</si>
  <si>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</si>
  <si>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</si>
  <si>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</si>
  <si>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</si>
  <si>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</si>
  <si>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</si>
  <si>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</si>
  <si>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</si>
  <si>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</si>
  <si>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</si>
  <si>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</si>
  <si>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</si>
  <si>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</si>
  <si>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</si>
  <si>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</si>
  <si>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</si>
  <si>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</si>
  <si>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</si>
  <si>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</si>
  <si>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</si>
  <si>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</si>
  <si>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</si>
  <si>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</si>
  <si>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</si>
  <si>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</si>
  <si>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</si>
  <si>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</si>
  <si>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</si>
  <si>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</si>
  <si>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</si>
  <si>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</si>
  <si>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</si>
  <si>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</si>
  <si>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</si>
  <si>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</si>
  <si>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</si>
  <si>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</si>
  <si>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</si>
  <si>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</si>
  <si>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</si>
  <si>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</si>
  <si>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</si>
  <si>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</si>
  <si>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</si>
  <si>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</si>
  <si>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</si>
  <si>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</si>
  <si>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</si>
  <si>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</si>
  <si>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</si>
  <si>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</si>
  <si>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</si>
  <si>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</si>
  <si>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</si>
  <si>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</si>
  <si>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</si>
  <si>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</si>
  <si>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</si>
  <si>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</si>
  <si>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</si>
  <si>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</si>
  <si>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</si>
  <si>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</si>
  <si>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</si>
  <si>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</si>
  <si>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</si>
  <si>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</si>
  <si>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</si>
  <si>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</si>
  <si>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</si>
  <si>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</si>
  <si>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</si>
  <si>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</si>
  <si>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</si>
  <si>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</si>
  <si>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</si>
  <si>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</si>
  <si>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</si>
  <si>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</si>
  <si>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</si>
  <si>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</si>
  <si>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</si>
  <si>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</si>
  <si>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</si>
  <si>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</si>
  <si>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</si>
  <si>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</si>
  <si>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</si>
  <si>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</si>
  <si>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</si>
  <si>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</si>
  <si>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</si>
  <si>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</si>
  <si>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</si>
  <si>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</si>
  <si>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</si>
  <si>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</si>
  <si>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</si>
  <si>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</si>
  <si>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</si>
  <si>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</si>
  <si>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</si>
  <si>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</si>
  <si>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</si>
  <si>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</si>
  <si>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</si>
  <si>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</si>
  <si>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</si>
  <si>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</si>
  <si>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</si>
  <si>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</si>
  <si>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</si>
  <si>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</si>
  <si>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</si>
  <si>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</si>
  <si>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</si>
  <si>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</si>
  <si>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</si>
  <si>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</si>
  <si>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</si>
  <si>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</si>
  <si>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</si>
  <si>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</si>
  <si>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</si>
  <si>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</si>
  <si>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</si>
  <si>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</si>
  <si>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</si>
  <si>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</si>
  <si>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</si>
  <si>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</si>
  <si>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</si>
  <si>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</si>
  <si>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</si>
  <si>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</si>
  <si>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</si>
  <si>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</si>
  <si>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</si>
  <si>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</si>
  <si>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</si>
  <si>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</si>
  <si>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</si>
  <si>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</si>
  <si>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</si>
  <si>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</si>
  <si>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</si>
  <si>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</si>
  <si>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</si>
  <si>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</si>
  <si>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</si>
  <si>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</si>
  <si>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</si>
  <si>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</si>
  <si>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</si>
  <si>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</si>
  <si>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</si>
  <si>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</si>
  <si>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</si>
  <si>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</si>
  <si>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</si>
  <si>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</si>
  <si>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</si>
  <si>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</si>
  <si>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</si>
  <si>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</si>
  <si>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</si>
  <si>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</si>
  <si>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</si>
  <si>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</si>
  <si>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</si>
  <si>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</si>
  <si>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</si>
  <si>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</si>
  <si>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</si>
  <si>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</si>
  <si>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</si>
  <si>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</si>
  <si>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</si>
  <si>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</si>
  <si>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</si>
  <si>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</si>
  <si>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</si>
  <si>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</si>
  <si>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</si>
  <si>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</si>
  <si>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</si>
  <si>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</si>
  <si>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</si>
  <si>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</si>
  <si>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</si>
  <si>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</si>
  <si>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</si>
  <si>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</si>
  <si>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</si>
  <si>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</si>
  <si>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</si>
  <si>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</si>
  <si>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</si>
  <si>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</si>
  <si>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</si>
  <si>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</si>
  <si>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</si>
  <si>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</si>
  <si>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</si>
  <si>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</si>
  <si>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</si>
  <si>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</si>
  <si>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</si>
  <si>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</si>
  <si>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</si>
  <si>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</si>
  <si>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</si>
  <si>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</si>
  <si>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</si>
  <si>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</si>
  <si>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</si>
  <si>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</si>
  <si>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</si>
  <si>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</si>
  <si>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</si>
  <si>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</si>
  <si>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</si>
  <si>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</si>
  <si>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</si>
  <si>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</si>
  <si>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</si>
  <si>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</si>
  <si>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</si>
  <si>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</si>
  <si>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</si>
  <si>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</si>
  <si>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</si>
  <si>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</si>
  <si>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</si>
  <si>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</si>
  <si>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</si>
  <si>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</si>
  <si>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</si>
  <si>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</si>
  <si>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</si>
  <si>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</si>
  <si>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</si>
  <si>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</si>
  <si>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</si>
  <si>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</si>
  <si>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</si>
  <si>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</si>
  <si>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</si>
  <si>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</si>
  <si>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</si>
  <si>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</si>
  <si>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</si>
  <si>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</si>
  <si>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</si>
  <si>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</si>
  <si>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</si>
  <si>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</si>
  <si>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</si>
  <si>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</si>
  <si>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</si>
  <si>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</si>
  <si>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</si>
  <si>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</si>
  <si>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</si>
  <si>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</si>
  <si>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</si>
  <si>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</si>
  <si>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</si>
  <si>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</si>
  <si>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</si>
  <si>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</si>
  <si>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</si>
  <si>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</si>
  <si>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</si>
  <si>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</si>
  <si>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</si>
  <si>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</si>
  <si>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</si>
  <si>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</si>
  <si>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</si>
  <si>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</si>
  <si>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</si>
  <si>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</si>
  <si>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</si>
  <si>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</si>
  <si>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</si>
  <si>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</si>
  <si>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</si>
  <si>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</si>
  <si>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</si>
  <si>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</si>
  <si>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</si>
  <si>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</si>
  <si>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</si>
  <si>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</si>
  <si>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</si>
  <si>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</si>
  <si>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</si>
  <si>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</si>
  <si>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</si>
  <si>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</si>
  <si>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</si>
  <si>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</si>
  <si>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</si>
  <si>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</si>
  <si>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</si>
  <si>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</si>
  <si>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</si>
  <si>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</si>
  <si>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</si>
  <si>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</si>
  <si>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</si>
  <si>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</si>
  <si>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</si>
  <si>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</si>
  <si>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</si>
  <si>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</si>
  <si>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</si>
  <si>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</si>
  <si>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</si>
  <si>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</si>
  <si>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</si>
  <si>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</si>
  <si>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</si>
  <si>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</si>
  <si>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</si>
  <si>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</si>
  <si>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</si>
  <si>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</si>
  <si>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</si>
  <si>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</si>
  <si>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</si>
  <si>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</si>
  <si>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</si>
  <si>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</si>
  <si>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</si>
  <si>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</si>
  <si>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</si>
  <si>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</si>
  <si>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</si>
  <si>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</si>
  <si>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</si>
  <si>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</si>
  <si>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</si>
  <si>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</si>
  <si>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</si>
  <si>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</si>
  <si>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</si>
  <si>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</si>
  <si>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</si>
  <si>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</si>
  <si>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</si>
  <si>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</si>
  <si>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</si>
  <si>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</si>
  <si>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</si>
  <si>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</si>
  <si>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</si>
  <si>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</si>
  <si>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</si>
  <si>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</si>
  <si>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</si>
  <si>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</si>
  <si>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</si>
  <si>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</si>
  <si>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</si>
  <si>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</si>
  <si>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</si>
  <si>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</si>
  <si>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</si>
  <si>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</si>
  <si>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</si>
  <si>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</si>
  <si>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</si>
  <si>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</si>
  <si>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</si>
  <si>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</si>
  <si>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</si>
  <si>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</si>
  <si>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</si>
  <si>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</si>
  <si>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</si>
  <si>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</si>
  <si>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</si>
  <si>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</si>
  <si>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</si>
  <si>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</si>
  <si>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</si>
  <si>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</si>
  <si>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</si>
  <si>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</si>
  <si>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</si>
  <si>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</si>
  <si>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</si>
  <si>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</si>
  <si>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</si>
  <si>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</si>
  <si>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</si>
  <si>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</si>
  <si>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</si>
  <si>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</si>
  <si>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</si>
  <si>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</si>
  <si>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</si>
  <si>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</si>
  <si>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</si>
  <si>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</si>
  <si>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</si>
  <si>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</si>
  <si>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</si>
  <si>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</si>
  <si>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</si>
  <si>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</si>
  <si>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</si>
  <si>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</si>
  <si>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</si>
  <si>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</si>
  <si>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</si>
  <si>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</si>
  <si>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</si>
  <si>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</si>
  <si>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</si>
  <si>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</si>
  <si>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</si>
  <si>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</si>
  <si>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</si>
  <si>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</si>
  <si>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</si>
  <si>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</si>
  <si>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</si>
  <si>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</si>
  <si>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</si>
  <si>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</si>
  <si>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</si>
  <si>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</si>
  <si>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</si>
  <si>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</si>
  <si>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</si>
  <si>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</si>
  <si>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</si>
  <si>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</si>
  <si>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</si>
  <si>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</si>
  <si>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</si>
  <si>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</si>
  <si>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</si>
  <si>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</si>
  <si>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</si>
  <si>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</si>
  <si>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</si>
  <si>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</si>
  <si>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</si>
  <si>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</si>
  <si>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</si>
  <si>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</si>
  <si>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</si>
  <si>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</si>
  <si>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</si>
  <si>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</si>
  <si>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</si>
  <si>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</si>
  <si>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</si>
  <si>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</si>
  <si>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</si>
  <si>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</si>
  <si>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</si>
  <si>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</si>
  <si>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</si>
  <si>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</si>
  <si>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</si>
  <si>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</si>
  <si>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</si>
  <si>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</si>
  <si>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</si>
  <si>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</si>
  <si>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</si>
  <si>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</si>
  <si>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</si>
  <si>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</si>
  <si>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</si>
  <si>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</si>
  <si>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</si>
  <si>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</si>
  <si>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</si>
  <si>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</si>
  <si>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</si>
  <si>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</si>
  <si>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</si>
  <si>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</si>
  <si>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</si>
  <si>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</si>
  <si>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</si>
  <si>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</si>
  <si>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</si>
  <si>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</si>
  <si>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</si>
  <si>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</si>
  <si>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</si>
  <si>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</si>
  <si>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</si>
  <si>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</si>
  <si>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</si>
  <si>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</si>
  <si>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</si>
  <si>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</si>
  <si>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</si>
  <si>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</si>
  <si>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</si>
  <si>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</si>
  <si>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</si>
  <si>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</si>
  <si>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</si>
  <si>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</si>
  <si>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</si>
  <si>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</si>
  <si>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</si>
  <si>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</si>
  <si>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</si>
  <si>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</si>
  <si>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</si>
  <si>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</si>
  <si>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</si>
  <si>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</si>
  <si>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</si>
  <si>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</si>
  <si>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</si>
  <si>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</si>
  <si>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</si>
  <si>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</si>
  <si>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</si>
  <si>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</si>
  <si>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</si>
  <si>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</si>
  <si>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</si>
  <si>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</si>
  <si>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</si>
  <si>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</si>
  <si>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</si>
  <si>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</si>
  <si>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</si>
  <si>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</si>
  <si>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</si>
  <si>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</si>
  <si>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</si>
  <si>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</si>
  <si>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</si>
  <si>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</si>
  <si>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</si>
  <si>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</si>
  <si>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</si>
  <si>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</si>
  <si>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</si>
  <si>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</si>
  <si>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</si>
  <si>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</si>
  <si>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</si>
  <si>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</si>
  <si>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</si>
  <si>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</si>
  <si>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</si>
  <si>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</si>
  <si>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</si>
  <si>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</si>
  <si>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</si>
  <si>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</si>
  <si>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</si>
  <si>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</si>
  <si>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</si>
  <si>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</si>
  <si>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</si>
  <si>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</si>
  <si>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</si>
  <si>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</si>
  <si>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</si>
  <si>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</si>
  <si>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</si>
  <si>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</si>
  <si>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</si>
  <si>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</si>
  <si>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</si>
  <si>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</si>
  <si>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</si>
  <si>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</si>
  <si>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</si>
  <si>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</si>
  <si>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</si>
  <si>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</si>
  <si>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</si>
  <si>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</si>
  <si>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</si>
  <si>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</si>
  <si>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</si>
  <si>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</si>
  <si>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</si>
  <si>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</si>
  <si>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</si>
  <si>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</si>
  <si>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</si>
  <si>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</si>
  <si>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</si>
  <si>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</si>
  <si>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</si>
  <si>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</si>
  <si>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</si>
  <si>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</si>
  <si>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</si>
  <si>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</si>
  <si>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</si>
  <si>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</si>
  <si>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</si>
  <si>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</si>
  <si>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</si>
  <si>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</si>
  <si>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</si>
  <si>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</si>
  <si>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</si>
  <si>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</si>
  <si>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</si>
  <si>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</si>
  <si>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</si>
  <si>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</si>
  <si>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</si>
  <si>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</si>
  <si>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</si>
  <si>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</si>
  <si>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</si>
  <si>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</si>
  <si>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</si>
  <si>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</si>
  <si>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</si>
  <si>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</si>
  <si>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</si>
  <si>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</si>
  <si>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</si>
  <si>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</si>
  <si>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</si>
  <si>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</si>
  <si>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</si>
  <si>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</si>
  <si>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</si>
  <si>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</si>
  <si>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</si>
  <si>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</si>
  <si>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</si>
  <si>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</si>
  <si>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</si>
  <si>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</si>
  <si>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</si>
  <si>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</si>
  <si>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</si>
  <si>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</si>
  <si>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</si>
  <si>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</si>
  <si>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</si>
  <si>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</si>
  <si>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</si>
  <si>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</si>
  <si>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</si>
  <si>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</si>
  <si>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</si>
  <si>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</si>
  <si>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</si>
  <si>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</si>
  <si>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</si>
  <si>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</si>
  <si>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</si>
  <si>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</si>
  <si>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</si>
  <si>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</si>
  <si>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</si>
  <si>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</si>
  <si>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</si>
  <si>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</si>
  <si>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</si>
  <si>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</si>
  <si>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</si>
  <si>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</si>
  <si>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</si>
  <si>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</si>
  <si>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</si>
  <si>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</si>
  <si>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</si>
  <si>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</si>
  <si>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</si>
  <si>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</si>
  <si>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</si>
  <si>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</si>
  <si>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</si>
  <si>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</si>
  <si>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</si>
  <si>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</si>
  <si>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</si>
  <si>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</si>
  <si>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</si>
  <si>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</si>
  <si>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</si>
  <si>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</si>
  <si>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</si>
  <si>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</si>
  <si>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</si>
  <si>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</si>
  <si>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</si>
  <si>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</si>
  <si>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</si>
  <si>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</si>
  <si>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</si>
  <si>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</si>
  <si>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</si>
  <si>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</si>
  <si>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</si>
  <si>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</si>
  <si>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</si>
  <si>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</si>
  <si>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</si>
  <si>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</si>
  <si>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</si>
  <si>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</si>
  <si>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</si>
  <si>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</si>
  <si>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</si>
  <si>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</si>
  <si>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</si>
  <si>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</si>
  <si>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</si>
  <si>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</si>
  <si>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</si>
  <si>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</si>
  <si>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</si>
  <si>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</si>
  <si>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</si>
  <si>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</si>
  <si>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</si>
  <si>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</si>
  <si>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</si>
  <si>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</si>
  <si>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</si>
  <si>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</si>
  <si>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</si>
  <si>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</si>
  <si>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</si>
  <si>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</si>
  <si>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</si>
  <si>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</si>
  <si>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</si>
  <si>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</si>
  <si>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</si>
  <si>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</si>
  <si>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</si>
  <si>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</si>
  <si>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</si>
  <si>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</si>
  <si>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</si>
  <si>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</si>
  <si>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</si>
  <si>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</si>
  <si>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</si>
  <si>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</si>
  <si>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</si>
  <si>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</si>
  <si>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</si>
  <si>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</si>
  <si>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</si>
  <si>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</si>
  <si>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</si>
  <si>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</si>
  <si>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</si>
  <si>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</si>
  <si>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</si>
  <si>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</si>
  <si>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</si>
  <si>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</si>
  <si>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</si>
  <si>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</si>
  <si>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</si>
  <si>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</si>
  <si>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</si>
  <si>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</si>
  <si>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</si>
  <si>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</si>
  <si>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</si>
  <si>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</si>
  <si>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</si>
  <si>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</si>
  <si>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</si>
  <si>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</si>
  <si>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</si>
  <si>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</si>
  <si>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</si>
  <si>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</si>
  <si>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</si>
  <si>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</si>
  <si>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</si>
  <si>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</si>
  <si>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</si>
  <si>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</si>
  <si>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</si>
  <si>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</si>
  <si>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</si>
  <si>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</si>
  <si>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</si>
  <si>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</si>
  <si>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</si>
  <si>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</si>
  <si>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</si>
  <si>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</si>
  <si>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</si>
  <si>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</si>
  <si>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</si>
  <si>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</si>
  <si>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</si>
  <si>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</si>
  <si>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</si>
  <si>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</si>
  <si>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</si>
  <si>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</si>
  <si>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</si>
  <si>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</si>
  <si>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</si>
  <si>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</si>
  <si>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</si>
  <si>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</si>
  <si>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</si>
  <si>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</si>
  <si>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</si>
  <si>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</si>
  <si>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</si>
  <si>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</si>
  <si>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</si>
  <si>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</si>
  <si>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</si>
  <si>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</si>
  <si>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</si>
  <si>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</si>
  <si>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</si>
  <si>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</si>
  <si>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</si>
  <si>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</si>
  <si>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</si>
  <si>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</si>
  <si>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</si>
  <si>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</si>
  <si>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</si>
  <si>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</si>
  <si>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</si>
  <si>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</si>
  <si>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</si>
  <si>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</si>
  <si>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</si>
  <si>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</si>
  <si>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</si>
  <si>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</si>
  <si>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</si>
  <si>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</si>
  <si>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</si>
  <si>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</si>
  <si>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</si>
  <si>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</si>
  <si>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</si>
  <si>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</si>
  <si>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</si>
  <si>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</si>
  <si>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</si>
  <si>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</si>
  <si>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</si>
  <si>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</si>
  <si>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</si>
  <si>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</si>
  <si>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</si>
  <si>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</si>
  <si>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</si>
  <si>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</si>
  <si>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</si>
  <si>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</si>
  <si>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</si>
  <si>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</si>
  <si>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</si>
  <si>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</si>
  <si>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</si>
  <si>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</si>
  <si>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</si>
  <si>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</si>
  <si>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</si>
  <si>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</si>
  <si>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</si>
  <si>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</si>
  <si>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</si>
  <si>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</si>
  <si>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</si>
  <si>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</si>
  <si>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</si>
  <si>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</si>
  <si>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</si>
  <si>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</si>
  <si>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</si>
  <si>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</si>
  <si>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</si>
  <si>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</si>
  <si>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</si>
  <si>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</si>
  <si>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</si>
  <si>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</si>
  <si>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</si>
  <si>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</si>
  <si>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</si>
  <si>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</si>
  <si>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</si>
  <si>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</si>
  <si>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</si>
  <si>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</si>
  <si>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</si>
  <si>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</si>
  <si>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</si>
  <si>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</si>
  <si>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</si>
  <si>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</si>
  <si>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</si>
  <si>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</si>
  <si>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</si>
  <si>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</si>
  <si>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</si>
  <si>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</si>
  <si>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</si>
  <si>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</si>
  <si>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</si>
  <si>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</si>
  <si>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</si>
  <si>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</si>
  <si>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</si>
  <si>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</si>
  <si>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</si>
  <si>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</si>
  <si>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</si>
  <si>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</si>
  <si>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</si>
  <si>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</si>
  <si>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</si>
  <si>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</si>
  <si>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</si>
  <si>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</si>
  <si>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</si>
  <si>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</si>
  <si>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</si>
  <si>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</si>
  <si>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</si>
  <si>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</si>
  <si>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</si>
  <si>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</si>
  <si>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</si>
  <si>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</si>
  <si>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</si>
  <si>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</si>
  <si>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</si>
  <si>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</si>
  <si>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</si>
  <si>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</si>
  <si>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</si>
  <si>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</si>
  <si>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</si>
  <si>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</si>
  <si>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</si>
  <si>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</si>
  <si>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</si>
  <si>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</si>
  <si>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</si>
  <si>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</si>
  <si>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</si>
  <si>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</si>
  <si>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</si>
  <si>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</si>
  <si>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</si>
  <si>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</si>
  <si>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</si>
  <si>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</si>
  <si>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</si>
  <si>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</si>
  <si>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</si>
  <si>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</si>
  <si>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</si>
  <si>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</si>
  <si>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</si>
  <si>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</si>
  <si>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</si>
  <si>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</si>
  <si>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</si>
  <si>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</si>
  <si>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</si>
  <si>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</si>
  <si>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</si>
  <si>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</si>
  <si>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</si>
  <si>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</si>
  <si>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</si>
  <si>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</si>
  <si>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</si>
  <si>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</si>
  <si>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</si>
  <si>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</si>
  <si>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</si>
  <si>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</si>
  <si>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</si>
  <si>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</si>
  <si>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</si>
  <si>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</si>
  <si>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</si>
  <si>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</si>
  <si>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</si>
  <si>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</si>
  <si>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</si>
  <si>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</si>
  <si>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</si>
  <si>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</si>
  <si>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</si>
  <si>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</si>
  <si>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</si>
  <si>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</si>
  <si>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</si>
  <si>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</si>
  <si>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</si>
  <si>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</si>
  <si>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</si>
  <si>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</si>
  <si>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</si>
  <si>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</si>
  <si>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</si>
  <si>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</si>
  <si>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</si>
  <si>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</si>
  <si>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</si>
  <si>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</si>
  <si>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</si>
  <si>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</si>
  <si>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</si>
  <si>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</si>
  <si>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</si>
  <si>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</si>
  <si>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</si>
  <si>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</si>
  <si>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</si>
  <si>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</si>
  <si>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</si>
  <si>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</si>
  <si>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</si>
  <si>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</si>
  <si>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</si>
  <si>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</si>
  <si>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</si>
  <si>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</si>
  <si>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</si>
  <si>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</si>
  <si>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</si>
  <si>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</si>
  <si>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</si>
  <si>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</si>
  <si>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</si>
  <si>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</si>
  <si>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</si>
  <si>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</si>
  <si>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</si>
  <si>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</si>
  <si>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</si>
  <si>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</si>
  <si>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</si>
  <si>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</si>
  <si>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</si>
  <si>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</si>
  <si>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</si>
  <si>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</si>
  <si>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</si>
  <si>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</si>
  <si>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</si>
  <si>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</si>
  <si>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</si>
  <si>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</si>
  <si>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</si>
  <si>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</si>
  <si>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</si>
  <si>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</si>
  <si>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</si>
  <si>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</si>
  <si>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</si>
  <si>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</si>
  <si>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</si>
  <si>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</si>
  <si>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</si>
  <si>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</si>
  <si>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</si>
  <si>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</si>
  <si>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</si>
  <si>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</si>
  <si>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</si>
  <si>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</si>
  <si>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</si>
  <si>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</si>
  <si>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</si>
  <si>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</si>
  <si>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</si>
  <si>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</si>
  <si>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</si>
  <si>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</si>
  <si>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</si>
  <si>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</si>
  <si>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</si>
  <si>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</si>
  <si>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</si>
  <si>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</si>
  <si>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</si>
  <si>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</si>
  <si>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</si>
  <si>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</si>
  <si>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</si>
  <si>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</si>
  <si>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</si>
  <si>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</si>
  <si>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</si>
  <si>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</si>
  <si>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</si>
  <si>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</si>
  <si>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</si>
  <si>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</si>
  <si>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</si>
  <si>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</si>
  <si>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</si>
  <si>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</si>
  <si>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</si>
  <si>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</si>
  <si>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</si>
  <si>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</si>
  <si>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</si>
  <si>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</si>
  <si>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</si>
  <si>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</si>
  <si>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</si>
  <si>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</si>
  <si>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</si>
  <si>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</si>
  <si>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</si>
  <si>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</si>
  <si>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</si>
  <si>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</si>
  <si>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</si>
  <si>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</si>
  <si>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</si>
  <si>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</si>
  <si>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</si>
  <si>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</si>
  <si>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</si>
  <si>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</si>
  <si>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</si>
  <si>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</si>
  <si>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</si>
  <si>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</si>
  <si>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</si>
  <si>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</si>
  <si>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</si>
  <si>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</si>
  <si>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</si>
  <si>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</si>
  <si>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</si>
  <si>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</si>
  <si>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</si>
  <si>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</si>
  <si>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</si>
  <si>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</si>
  <si>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</si>
  <si>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</si>
  <si>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</si>
  <si>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</si>
  <si>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</si>
  <si>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</si>
  <si>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</si>
  <si>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</si>
  <si>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</si>
  <si>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</si>
  <si>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</si>
  <si>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</si>
  <si>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</si>
  <si>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</si>
  <si>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</si>
  <si>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</si>
  <si>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</si>
  <si>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</si>
  <si>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</si>
  <si>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</si>
  <si>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</si>
  <si>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</si>
  <si>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</si>
  <si>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</si>
  <si>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</si>
  <si>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</si>
  <si>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</si>
  <si>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</si>
  <si>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</si>
  <si>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</si>
  <si>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</si>
  <si>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</si>
  <si>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</si>
  <si>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</si>
  <si>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</si>
  <si>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</si>
  <si>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</si>
  <si>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</si>
  <si>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</si>
  <si>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</si>
  <si>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</si>
  <si>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</si>
  <si>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</si>
  <si>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</si>
  <si>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</si>
  <si>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</si>
  <si>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</si>
  <si>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</si>
  <si>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</si>
  <si>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</si>
  <si>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</si>
  <si>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</si>
  <si>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</si>
  <si>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</si>
  <si>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</si>
  <si>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</si>
  <si>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</si>
  <si>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</si>
  <si>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</si>
  <si>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</si>
  <si>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</si>
  <si>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</si>
  <si>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</si>
  <si>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</si>
  <si>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</si>
  <si>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</si>
  <si>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</si>
  <si>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</si>
  <si>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</si>
  <si>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</si>
  <si>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</si>
  <si>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</si>
  <si>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</si>
  <si>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</si>
  <si>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</si>
  <si>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</si>
  <si>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</si>
  <si>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</si>
  <si>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</si>
  <si>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</si>
  <si>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</si>
  <si>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</si>
  <si>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</si>
  <si>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</si>
  <si>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</si>
  <si>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</si>
  <si>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</si>
  <si>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</si>
  <si>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</si>
  <si>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</si>
  <si>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</si>
  <si>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</si>
  <si>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</si>
  <si>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</si>
  <si>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</si>
  <si>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</si>
  <si>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</si>
  <si>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</si>
  <si>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</si>
  <si>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</si>
  <si>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</si>
  <si>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</si>
  <si>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</si>
  <si>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</si>
  <si>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</si>
  <si>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</si>
  <si>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</si>
  <si>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</si>
  <si>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</si>
  <si>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</si>
  <si>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</si>
  <si>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</si>
  <si>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</si>
  <si>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</si>
  <si>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</si>
  <si>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</si>
  <si>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</si>
  <si>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</si>
  <si>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</si>
  <si>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</si>
  <si>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</si>
  <si>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</si>
  <si>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</si>
  <si>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</si>
  <si>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</si>
  <si>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</si>
  <si>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</si>
  <si>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</si>
  <si>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</si>
  <si>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</si>
  <si>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</si>
  <si>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</si>
  <si>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</si>
  <si>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</si>
  <si>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</si>
  <si>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</si>
  <si>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</si>
  <si>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</si>
  <si>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</si>
  <si>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</si>
  <si>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</si>
  <si>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</si>
  <si>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</si>
  <si>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</si>
  <si>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</si>
  <si>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</si>
  <si>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</si>
  <si>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</si>
  <si>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</si>
  <si>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</si>
  <si>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</si>
  <si>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</si>
  <si>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</si>
  <si>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</si>
  <si>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</si>
  <si>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</si>
  <si>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</si>
  <si>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</si>
  <si>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</si>
  <si>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</si>
  <si>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</si>
  <si>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</si>
  <si>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</si>
  <si>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</si>
  <si>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</si>
  <si>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</si>
  <si>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</si>
  <si>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</si>
  <si>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</si>
  <si>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</si>
  <si>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</si>
  <si>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</si>
  <si>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</si>
  <si>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</si>
  <si>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</si>
  <si>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</si>
  <si>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</si>
  <si>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</si>
  <si>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</si>
  <si>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</si>
  <si>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</si>
  <si>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</si>
  <si>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</si>
  <si>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</si>
  <si>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</si>
  <si>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</si>
  <si>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</si>
  <si>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</si>
  <si>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</si>
  <si>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</si>
  <si>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</si>
  <si>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</si>
  <si>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</si>
  <si>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</si>
  <si>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</si>
  <si>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</si>
  <si>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</si>
  <si>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</si>
  <si>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</si>
  <si>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</si>
  <si>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</si>
  <si>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</si>
  <si>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</si>
  <si>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</si>
  <si>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</si>
  <si>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</si>
  <si>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</si>
  <si>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</si>
  <si>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</si>
  <si>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</si>
  <si>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</si>
  <si>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</si>
  <si>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</si>
  <si>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</si>
  <si>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</si>
  <si>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</si>
  <si>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</si>
  <si>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</si>
  <si>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</si>
  <si>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</si>
  <si>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</si>
  <si>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</si>
  <si>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</si>
  <si>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</si>
  <si>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</si>
  <si>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</si>
  <si>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</si>
  <si>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</si>
  <si>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</si>
  <si>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</si>
  <si>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</si>
  <si>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</si>
  <si>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</si>
  <si>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</si>
  <si>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</si>
  <si>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</si>
  <si>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</si>
  <si>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</si>
  <si>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</si>
  <si>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</si>
  <si>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</si>
  <si>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</si>
  <si>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</si>
  <si>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</si>
  <si>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</si>
  <si>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</si>
  <si>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</si>
  <si>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</si>
  <si>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</si>
  <si>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</si>
  <si>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</si>
  <si>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</si>
  <si>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</si>
  <si>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</si>
  <si>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</si>
  <si>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</si>
  <si>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</si>
  <si>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</si>
  <si>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</si>
  <si>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</si>
  <si>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</si>
  <si>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</si>
  <si>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</si>
  <si>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</si>
  <si>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</si>
  <si>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</si>
  <si>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</si>
  <si>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</si>
  <si>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</si>
  <si>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</si>
  <si>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</si>
  <si>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</si>
  <si>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</si>
  <si>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</si>
  <si>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</si>
  <si>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</si>
  <si>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</si>
  <si>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</si>
  <si>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</si>
  <si>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</si>
  <si>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</si>
  <si>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</si>
  <si>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</si>
  <si>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</si>
  <si>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</si>
  <si>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</si>
  <si>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</si>
  <si>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</si>
  <si>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</si>
  <si>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</si>
  <si>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</si>
  <si>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</si>
  <si>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</si>
  <si>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</si>
  <si>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</si>
  <si>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</si>
  <si>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</si>
  <si>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</si>
  <si>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</si>
  <si>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</si>
  <si>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</si>
  <si>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</si>
  <si>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</si>
  <si>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</si>
  <si>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</si>
  <si>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</si>
  <si>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</si>
  <si>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</si>
  <si>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</si>
  <si>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</si>
  <si>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</si>
  <si>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</si>
  <si>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</si>
  <si>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</si>
  <si>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</si>
  <si>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</si>
  <si>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</si>
  <si>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</si>
  <si>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</si>
  <si>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</si>
  <si>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</si>
  <si>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</si>
  <si>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</si>
  <si>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</si>
  <si>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</si>
  <si>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</si>
  <si>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</si>
  <si>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</si>
  <si>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</si>
  <si>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</si>
  <si>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</si>
  <si>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</si>
  <si>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</si>
  <si>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</si>
  <si>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</si>
  <si>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</si>
  <si>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</si>
  <si>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</si>
  <si>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</si>
  <si>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</si>
  <si>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</si>
  <si>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</si>
  <si>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</si>
  <si>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</si>
  <si>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</si>
  <si>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</si>
  <si>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</si>
  <si>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</si>
  <si>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</si>
  <si>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</si>
  <si>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</si>
  <si>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</si>
  <si>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</si>
  <si>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</si>
  <si>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</si>
  <si>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</si>
  <si>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</si>
  <si>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</si>
  <si>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</si>
  <si>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</si>
  <si>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</si>
  <si>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</si>
  <si>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</si>
  <si>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</si>
  <si>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</si>
  <si>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</si>
  <si>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</si>
  <si>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</si>
  <si>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</si>
  <si>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</si>
  <si>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</si>
  <si>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</si>
  <si>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</si>
  <si>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</si>
  <si>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</si>
  <si>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</si>
  <si>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</si>
  <si>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</si>
  <si>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</si>
  <si>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</si>
  <si>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</si>
  <si>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</si>
  <si>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</si>
  <si>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</si>
  <si>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</si>
  <si>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</si>
  <si>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</si>
  <si>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</si>
  <si>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</si>
  <si>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</si>
  <si>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</si>
  <si>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</si>
  <si>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</si>
  <si>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</si>
  <si>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</si>
  <si>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</si>
  <si>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</si>
  <si>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</si>
  <si>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</si>
  <si>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</si>
  <si>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</si>
  <si>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</si>
  <si>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</si>
  <si>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</si>
  <si>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</si>
  <si>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</si>
  <si>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</si>
  <si>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</si>
  <si>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</si>
  <si>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</si>
  <si>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</si>
  <si>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</si>
  <si>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</si>
  <si>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</si>
  <si>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</si>
  <si>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</si>
  <si>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</si>
  <si>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</si>
  <si>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</si>
  <si>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</si>
  <si>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</si>
  <si>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</si>
  <si>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</si>
  <si>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</si>
  <si>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</si>
  <si>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</si>
  <si>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</si>
  <si>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</si>
  <si>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</si>
  <si>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</si>
  <si>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</si>
  <si>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</si>
  <si>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</si>
  <si>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</si>
  <si>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</si>
  <si>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</si>
  <si>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</si>
  <si>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</si>
  <si>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</si>
  <si>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</si>
  <si>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</si>
  <si>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</si>
  <si>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</si>
  <si>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</si>
  <si>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</si>
  <si>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</si>
  <si>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</si>
  <si>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</si>
  <si>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</si>
  <si>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</si>
  <si>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</si>
  <si>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</si>
  <si>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</si>
  <si>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</si>
  <si>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</si>
  <si>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</si>
  <si>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</si>
  <si>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</si>
  <si>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</si>
  <si>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</si>
  <si>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</si>
  <si>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</si>
  <si>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</si>
  <si>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</si>
  <si>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</si>
  <si>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</si>
  <si>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</si>
  <si>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</si>
  <si>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</si>
  <si>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</si>
  <si>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</si>
  <si>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</si>
  <si>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</si>
  <si>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</si>
  <si>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</si>
  <si>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</si>
  <si>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</si>
  <si>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</si>
  <si>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</si>
  <si>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</si>
  <si>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</si>
  <si>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</si>
  <si>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</si>
  <si>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</si>
  <si>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</si>
  <si>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</si>
  <si>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</si>
  <si>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</si>
  <si>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</si>
  <si>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</si>
  <si>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</si>
  <si>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</si>
  <si>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</si>
  <si>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</si>
  <si>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</si>
  <si>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</si>
  <si>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</si>
  <si>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</si>
  <si>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</si>
  <si>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</si>
  <si>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</si>
  <si>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</si>
  <si>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</si>
  <si>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</si>
  <si>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</si>
  <si>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</si>
  <si>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</si>
  <si>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</si>
  <si>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</si>
  <si>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</si>
  <si>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</si>
  <si>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</si>
  <si>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</si>
  <si>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</si>
  <si>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</si>
  <si>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</si>
  <si>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</si>
  <si>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</si>
  <si>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</si>
  <si>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</si>
  <si>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</si>
  <si>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</si>
  <si>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</si>
  <si>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</si>
  <si>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</si>
  <si>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</si>
  <si>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</si>
  <si>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</si>
  <si>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</si>
  <si>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</si>
  <si>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</si>
  <si>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</si>
  <si>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</si>
  <si>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</si>
  <si>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</si>
  <si>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</si>
  <si>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</si>
  <si>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</si>
  <si>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</si>
  <si>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</si>
  <si>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</si>
  <si>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</si>
  <si>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</si>
  <si>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</si>
  <si>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</si>
  <si>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</si>
  <si>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</si>
  <si>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</si>
  <si>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</si>
  <si>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</si>
  <si>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</si>
  <si>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</si>
  <si>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</si>
  <si>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</si>
  <si>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</si>
  <si>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</si>
  <si>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</si>
  <si>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</si>
  <si>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</si>
  <si>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</si>
  <si>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</si>
  <si>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</si>
  <si>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</si>
  <si>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</si>
  <si>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</si>
  <si>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</si>
  <si>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</si>
  <si>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</si>
  <si>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</si>
  <si>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</si>
  <si>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</si>
  <si>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</si>
  <si>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</si>
  <si>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</si>
  <si>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</si>
  <si>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</si>
  <si>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</si>
  <si>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</si>
  <si>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</si>
  <si>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</si>
  <si>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</si>
  <si>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</si>
  <si>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</si>
  <si>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</si>
  <si>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</si>
  <si>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</si>
  <si>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</si>
  <si>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</si>
  <si>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</si>
  <si>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</si>
  <si>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</si>
  <si>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</si>
  <si>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</si>
  <si>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</si>
  <si>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</si>
  <si>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</si>
  <si>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</si>
  <si>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</si>
  <si>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</si>
  <si>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</si>
  <si>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</si>
  <si>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</si>
  <si>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</si>
  <si>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</si>
  <si>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</si>
  <si>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</si>
  <si>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</si>
  <si>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</si>
  <si>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</si>
  <si>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</si>
  <si>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</si>
  <si>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</si>
  <si>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</si>
  <si>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</si>
  <si>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</si>
  <si>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</si>
  <si>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</si>
  <si>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</si>
  <si>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</si>
  <si>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</si>
  <si>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</si>
  <si>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</si>
  <si>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</si>
  <si>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</si>
  <si>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</si>
  <si>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</si>
  <si>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</si>
  <si>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</si>
  <si>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</si>
  <si>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</si>
  <si>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</si>
  <si>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</si>
  <si>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</si>
  <si>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</si>
  <si>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</si>
  <si>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</si>
  <si>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</si>
  <si>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</si>
  <si>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</si>
  <si>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</si>
  <si>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</si>
  <si>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</si>
  <si>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</si>
  <si>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</si>
  <si>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</si>
  <si>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</si>
  <si>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</si>
  <si>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</si>
  <si>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</si>
  <si>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</si>
  <si>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</si>
  <si>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</si>
  <si>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</si>
  <si>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</si>
  <si>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</si>
  <si>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</si>
  <si>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</si>
  <si>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</si>
  <si>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</si>
  <si>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</si>
  <si>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</si>
  <si>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</si>
  <si>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</si>
  <si>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</si>
  <si>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</si>
  <si>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</si>
  <si>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</si>
  <si>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</si>
  <si>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</si>
  <si>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</si>
  <si>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</si>
  <si>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</si>
  <si>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</si>
  <si>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</si>
  <si>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</si>
  <si>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</si>
  <si>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</si>
  <si>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</si>
  <si>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</si>
  <si>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</si>
  <si>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</si>
  <si>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</si>
  <si>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</si>
  <si>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</si>
  <si>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</si>
  <si>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</si>
  <si>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</si>
  <si>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</si>
  <si>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</si>
  <si>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</si>
  <si>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</si>
  <si>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</si>
  <si>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</si>
  <si>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</si>
  <si>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</si>
  <si>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</si>
  <si>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</si>
  <si>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</si>
  <si>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</si>
  <si>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</si>
  <si>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</si>
  <si>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</si>
  <si>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</si>
  <si>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</si>
  <si>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</si>
  <si>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</si>
  <si>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</si>
  <si>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</si>
  <si>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</si>
  <si>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</si>
  <si>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</si>
  <si>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</si>
  <si>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</si>
  <si>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</si>
  <si>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</si>
  <si>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</si>
  <si>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</si>
  <si>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</si>
  <si>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</si>
  <si>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</si>
  <si>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</si>
  <si>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</si>
  <si>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</si>
  <si>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</si>
  <si>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</si>
  <si>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</si>
  <si>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</si>
  <si>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</si>
  <si>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</si>
  <si>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</si>
  <si>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</si>
  <si>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</si>
  <si>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</si>
  <si>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</si>
  <si>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</si>
  <si>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</si>
  <si>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</si>
  <si>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</si>
  <si>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</si>
  <si>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</si>
  <si>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</si>
  <si>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</si>
  <si>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</si>
  <si>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</si>
  <si>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</si>
  <si>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</si>
  <si>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</si>
  <si>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</si>
  <si>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</si>
  <si>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</si>
  <si>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</si>
  <si>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</si>
  <si>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</si>
  <si>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</si>
  <si>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</si>
  <si>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</si>
  <si>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</si>
  <si>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</si>
  <si>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</si>
  <si>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</si>
  <si>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</si>
  <si>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</si>
  <si>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</si>
  <si>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</si>
  <si>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</si>
  <si>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</si>
  <si>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</si>
  <si>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</si>
  <si>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</si>
  <si>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</si>
  <si>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</si>
  <si>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</si>
  <si>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</si>
  <si>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</si>
  <si>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</si>
  <si>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</si>
  <si>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</si>
  <si>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</si>
  <si>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</si>
  <si>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</si>
  <si>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</si>
  <si>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</si>
  <si>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</si>
  <si>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</si>
  <si>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</si>
  <si>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</si>
  <si>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</si>
  <si>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</si>
  <si>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</si>
  <si>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</si>
  <si>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</si>
  <si>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</si>
  <si>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</si>
  <si>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</si>
  <si>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</si>
  <si>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</si>
  <si>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</si>
  <si>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</si>
  <si>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</si>
  <si>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</si>
  <si>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</si>
  <si>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</si>
  <si>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</si>
  <si>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</si>
  <si>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</si>
  <si>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</si>
  <si>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</si>
  <si>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</si>
  <si>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</si>
  <si>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</si>
  <si>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</si>
  <si>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</si>
  <si>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</si>
  <si>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</si>
  <si>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</si>
  <si>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</si>
  <si>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</si>
  <si>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</si>
  <si>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</si>
  <si>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</si>
  <si>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</si>
  <si>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</si>
  <si>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</si>
  <si>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</si>
  <si>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</si>
  <si>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</si>
  <si>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</si>
  <si>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</si>
  <si>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</si>
  <si>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</si>
  <si>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</si>
  <si>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</si>
  <si>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</si>
  <si>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</si>
  <si>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</si>
  <si>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</si>
  <si>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</si>
  <si>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</si>
  <si>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</si>
  <si>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</si>
  <si>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</si>
  <si>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</si>
  <si>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</si>
  <si>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</si>
  <si>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</si>
  <si>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</si>
  <si>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</si>
  <si>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</si>
  <si>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</si>
  <si>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</si>
  <si>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</si>
  <si>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</si>
  <si>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</si>
  <si>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</si>
  <si>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</si>
  <si>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</si>
  <si>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</si>
  <si>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</si>
  <si>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</si>
  <si>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</si>
  <si>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</si>
  <si>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</si>
  <si>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</si>
  <si>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</si>
  <si>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</si>
  <si>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</si>
  <si>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</si>
  <si>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</si>
  <si>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</si>
  <si>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</si>
  <si>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</si>
  <si>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</si>
  <si>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</si>
  <si>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</si>
  <si>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</si>
  <si>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</si>
  <si>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</si>
  <si>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</si>
  <si>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</si>
  <si>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</si>
  <si>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</si>
  <si>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</si>
  <si>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</si>
  <si>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</si>
  <si>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</si>
  <si>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</si>
  <si>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</si>
  <si>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</si>
  <si>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</si>
  <si>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</si>
  <si>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</si>
  <si>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</si>
  <si>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</si>
  <si>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</si>
  <si>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</si>
  <si>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</si>
  <si>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</si>
  <si>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</si>
  <si>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</si>
  <si>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</si>
  <si>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</si>
  <si>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</si>
  <si>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</si>
  <si>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</si>
  <si>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</si>
  <si>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</si>
  <si>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</si>
  <si>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</si>
  <si>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</si>
  <si>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</si>
  <si>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</si>
  <si>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</si>
  <si>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</si>
  <si>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</si>
  <si>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</si>
  <si>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</si>
  <si>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</si>
  <si>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</si>
  <si>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</si>
  <si>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</si>
  <si>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</si>
  <si>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</si>
  <si>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</si>
  <si>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</si>
  <si>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</si>
  <si>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</si>
  <si>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</si>
  <si>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</si>
  <si>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</si>
  <si>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</si>
  <si>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</si>
  <si>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</si>
  <si>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</si>
  <si>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</si>
  <si>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</si>
  <si>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</si>
  <si>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</si>
  <si>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</si>
  <si>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</si>
  <si>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</si>
  <si>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</si>
  <si>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</si>
  <si>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</si>
  <si>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</si>
  <si>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</si>
  <si>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</si>
  <si>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</si>
  <si>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</si>
  <si>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</si>
  <si>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</si>
  <si>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</si>
  <si>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</si>
  <si>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</si>
  <si>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</si>
  <si>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</si>
  <si>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</si>
  <si>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</si>
  <si>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</si>
  <si>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</si>
  <si>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</si>
  <si>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</si>
  <si>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</si>
  <si>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</si>
  <si>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</si>
  <si>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</si>
  <si>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</si>
  <si>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</si>
  <si>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</si>
  <si>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</si>
  <si>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</si>
  <si>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</si>
  <si>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</si>
  <si>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</si>
  <si>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</si>
  <si>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</si>
  <si>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</si>
  <si>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</si>
  <si>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</si>
  <si>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</si>
  <si>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</si>
  <si>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</si>
  <si>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</si>
  <si>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</si>
  <si>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</si>
  <si>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</si>
  <si>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</si>
  <si>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</si>
  <si>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</si>
  <si>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</si>
  <si>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</si>
  <si>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</si>
  <si>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</si>
  <si>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</si>
  <si>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</si>
  <si>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</si>
  <si>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</si>
  <si>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</si>
  <si>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</si>
  <si>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</si>
  <si>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</si>
  <si>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</si>
  <si>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</si>
  <si>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</si>
  <si>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</si>
  <si>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</si>
  <si>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</si>
  <si>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</si>
  <si>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</si>
  <si>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</si>
  <si>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</si>
  <si>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</si>
  <si>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</si>
  <si>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</si>
  <si>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</si>
  <si>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</si>
  <si>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</si>
  <si>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</si>
  <si>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</si>
  <si>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</si>
  <si>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</si>
  <si>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</si>
  <si>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</si>
  <si>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</si>
  <si>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</si>
  <si>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</si>
  <si>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</si>
  <si>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</si>
  <si>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</si>
  <si>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</si>
  <si>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</si>
  <si>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</si>
  <si>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</si>
  <si>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</si>
  <si>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</si>
  <si>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</si>
  <si>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</si>
  <si>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</si>
  <si>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</si>
  <si>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</si>
  <si>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</si>
  <si>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</si>
  <si>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</si>
  <si>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</si>
  <si>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</si>
  <si>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</si>
  <si>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</si>
  <si>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</si>
  <si>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</si>
  <si>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</si>
  <si>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</si>
  <si>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</si>
  <si>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</si>
  <si>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</si>
  <si>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</si>
  <si>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</si>
  <si>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</si>
  <si>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</si>
  <si>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</si>
  <si>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</si>
  <si>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</si>
  <si>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</si>
  <si>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</si>
  <si>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</si>
  <si>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</si>
  <si>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</si>
  <si>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</si>
  <si>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</si>
  <si>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</si>
  <si>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</si>
  <si>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</si>
  <si>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</si>
  <si>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</si>
  <si>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</si>
  <si>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</si>
  <si>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</si>
  <si>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</si>
  <si>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</si>
  <si>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</si>
  <si>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</si>
  <si>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</si>
  <si>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</si>
  <si>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</si>
  <si>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</si>
  <si>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</si>
  <si>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</si>
  <si>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</si>
  <si>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</si>
  <si>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</si>
  <si>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</si>
  <si>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</si>
  <si>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</si>
  <si>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</si>
  <si>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</si>
  <si>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</si>
  <si>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</si>
  <si>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</si>
  <si>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</si>
  <si>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</si>
  <si>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</si>
  <si>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</si>
  <si>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</si>
  <si>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</si>
  <si>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</si>
  <si>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</si>
  <si>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</si>
  <si>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</si>
  <si>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</si>
  <si>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</si>
  <si>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</si>
  <si>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</si>
  <si>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</si>
  <si>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</si>
  <si>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</si>
  <si>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</si>
  <si>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</si>
  <si>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</si>
  <si>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</si>
  <si>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</si>
  <si>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</si>
  <si>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</si>
  <si>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</si>
  <si>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</si>
  <si>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</si>
  <si>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</si>
  <si>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</si>
  <si>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</si>
  <si>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</si>
  <si>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</si>
  <si>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</si>
  <si>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</si>
  <si>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</si>
  <si>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</si>
  <si>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</si>
  <si>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</si>
  <si>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</si>
  <si>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</si>
  <si>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</si>
  <si>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</si>
  <si>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</si>
  <si>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</si>
  <si>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</si>
  <si>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</si>
  <si>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</si>
  <si>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</si>
  <si>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</si>
  <si>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</si>
  <si>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</si>
  <si>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</si>
  <si>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</si>
  <si>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</si>
  <si>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</si>
  <si>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</si>
  <si>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</si>
  <si>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</si>
  <si>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</si>
  <si>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</si>
  <si>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</si>
  <si>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</si>
  <si>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</si>
  <si>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</si>
  <si>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</si>
  <si>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</si>
  <si>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</si>
  <si>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</si>
  <si>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</si>
  <si>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</si>
  <si>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</si>
  <si>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</si>
  <si>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</si>
  <si>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</si>
  <si>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</si>
  <si>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</si>
  <si>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</si>
  <si>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</si>
  <si>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</si>
  <si>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</si>
  <si>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</si>
  <si>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</si>
  <si>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</si>
  <si>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</si>
  <si>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</si>
  <si>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</si>
  <si>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</si>
  <si>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</si>
  <si>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</si>
  <si>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</si>
  <si>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</si>
  <si>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</si>
  <si>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</si>
  <si>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</si>
  <si>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</si>
  <si>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</si>
  <si>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</si>
  <si>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</si>
  <si>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</si>
  <si>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</si>
  <si>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</si>
  <si>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</si>
  <si>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</si>
  <si>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</si>
  <si>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</si>
  <si>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</si>
  <si>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</si>
  <si>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</si>
  <si>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</si>
  <si>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</si>
  <si>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</si>
  <si>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</si>
  <si>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</si>
  <si>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</si>
  <si>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</si>
  <si>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</si>
  <si>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</si>
  <si>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</si>
  <si>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</si>
  <si>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</si>
  <si>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</si>
  <si>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</si>
  <si>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</si>
  <si>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</si>
  <si>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</si>
  <si>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</si>
  <si>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</si>
  <si>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</si>
  <si>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</si>
  <si>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</si>
  <si>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</si>
  <si>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</si>
  <si>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</si>
  <si>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</si>
  <si>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</si>
  <si>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</si>
  <si>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</si>
  <si>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</si>
  <si>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</si>
  <si>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</si>
  <si>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</si>
  <si>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</si>
  <si>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</si>
  <si>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</si>
  <si>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</si>
  <si>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</si>
  <si>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</si>
  <si>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</si>
  <si>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</si>
  <si>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</si>
  <si>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</si>
  <si>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</si>
  <si>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</si>
  <si>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</si>
  <si>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</si>
  <si>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</si>
  <si>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</si>
  <si>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</si>
  <si>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</si>
  <si>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</si>
  <si>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</si>
  <si>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</si>
  <si>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</si>
  <si>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</si>
  <si>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</si>
  <si>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</si>
  <si>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</si>
  <si>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</si>
  <si>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</si>
  <si>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</si>
  <si>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</si>
  <si>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</si>
  <si>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</si>
  <si>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</si>
  <si>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</si>
  <si>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</si>
  <si>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</si>
  <si>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</si>
  <si>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</si>
  <si>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</si>
  <si>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</si>
  <si>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</si>
  <si>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</si>
  <si>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</si>
  <si>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</si>
  <si>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</si>
  <si>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</si>
  <si>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</si>
  <si>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</si>
  <si>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</si>
  <si>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</si>
  <si>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</si>
  <si>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</si>
  <si>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</si>
  <si>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</si>
  <si>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</si>
  <si>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</si>
  <si>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</si>
  <si>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</si>
  <si>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</si>
  <si>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</si>
  <si>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</si>
  <si>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</si>
  <si>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</si>
  <si>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</si>
  <si>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</si>
  <si>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</si>
  <si>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</si>
  <si>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</si>
  <si>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</si>
  <si>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</si>
  <si>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</si>
  <si>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</si>
  <si>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</si>
  <si>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</si>
  <si>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</si>
  <si>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</si>
  <si>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</si>
  <si>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</si>
  <si>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</si>
  <si>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</si>
  <si>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</si>
  <si>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</si>
  <si>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</si>
  <si>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</si>
  <si>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</si>
  <si>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</si>
  <si>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</si>
  <si>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</si>
  <si>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</si>
  <si>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</si>
  <si>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</si>
  <si>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</si>
  <si>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</si>
  <si>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</si>
  <si>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</si>
  <si>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</si>
  <si>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</si>
  <si>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</si>
  <si>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</si>
  <si>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</si>
  <si>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</si>
  <si>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</si>
  <si>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</si>
  <si>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</si>
  <si>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</si>
  <si>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</si>
  <si>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</si>
  <si>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</si>
  <si>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</si>
  <si>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</si>
  <si>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</si>
  <si>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</si>
  <si>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</si>
  <si>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</si>
  <si>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</si>
  <si>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</si>
  <si>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</si>
  <si>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</si>
  <si>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</si>
  <si>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</si>
  <si>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</si>
  <si>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</si>
  <si>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</si>
  <si>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</si>
  <si>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</si>
  <si>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</si>
  <si>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</si>
  <si>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</si>
  <si>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</si>
  <si>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</si>
  <si>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</si>
  <si>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</si>
  <si>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</si>
  <si>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</si>
  <si>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</si>
  <si>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</si>
  <si>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</si>
  <si>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</si>
  <si>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</si>
  <si>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</si>
  <si>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</si>
  <si>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</si>
  <si>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</si>
  <si>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</si>
  <si>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</si>
  <si>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</si>
  <si>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</si>
  <si>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</si>
  <si>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</si>
  <si>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</si>
  <si>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</si>
  <si>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</si>
  <si>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</si>
  <si>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</si>
  <si>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</si>
  <si>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</si>
  <si>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</si>
  <si>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</si>
  <si>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</si>
  <si>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</si>
  <si>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</si>
  <si>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</si>
  <si>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</si>
  <si>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</si>
  <si>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</si>
  <si>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</si>
  <si>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</si>
  <si>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</si>
  <si>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</si>
  <si>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</si>
  <si>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</si>
  <si>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</si>
  <si>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</si>
  <si>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</si>
  <si>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</si>
  <si>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</si>
  <si>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</si>
  <si>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</si>
  <si>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</si>
  <si>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</si>
  <si>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</si>
  <si>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</si>
  <si>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</si>
  <si>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</si>
  <si>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</si>
  <si>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</si>
  <si>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</si>
  <si>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</si>
  <si>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</si>
  <si>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</si>
  <si>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</si>
  <si>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</si>
  <si>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</si>
  <si>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</si>
  <si>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</si>
  <si>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</si>
  <si>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</si>
  <si>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</si>
  <si>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</si>
  <si>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</si>
  <si>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</si>
  <si>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</si>
  <si>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</si>
  <si>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</si>
  <si>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</si>
  <si>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</si>
  <si>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</si>
  <si>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</si>
  <si>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</si>
  <si>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</si>
  <si>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</si>
  <si>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</si>
  <si>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</si>
  <si>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</si>
  <si>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</si>
  <si>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</si>
  <si>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</si>
  <si>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</si>
  <si>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</si>
  <si>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</si>
  <si>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</si>
  <si>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</si>
  <si>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</si>
  <si>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</si>
  <si>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</si>
  <si>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</si>
  <si>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</si>
  <si>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</si>
  <si>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</si>
  <si>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</si>
  <si>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</si>
  <si>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</si>
  <si>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</si>
  <si>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</si>
  <si>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</si>
  <si>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</si>
  <si>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</si>
  <si>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</si>
  <si>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</si>
  <si>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</si>
  <si>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</si>
  <si>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</si>
  <si>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</si>
  <si>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</si>
  <si>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</si>
  <si>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</si>
  <si>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</si>
  <si>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</si>
  <si>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</si>
  <si>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</si>
  <si>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</si>
  <si>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</si>
  <si>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</si>
  <si>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</si>
  <si>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</si>
  <si>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</si>
  <si>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</si>
  <si>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</si>
  <si>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</si>
  <si>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</si>
  <si>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</si>
  <si>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</si>
  <si>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</si>
  <si>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</si>
  <si>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</si>
  <si>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</si>
  <si>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</si>
  <si>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</si>
  <si>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</si>
  <si>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</si>
  <si>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</si>
  <si>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</si>
  <si>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</si>
  <si>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</si>
  <si>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</si>
  <si>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</si>
  <si>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</si>
  <si>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</si>
  <si>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</si>
  <si>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</si>
  <si>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</si>
  <si>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</si>
  <si>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</si>
  <si>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</si>
  <si>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</si>
  <si>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</si>
  <si>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</si>
  <si>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</si>
  <si>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</si>
  <si>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</si>
  <si>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</si>
  <si>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</si>
  <si>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</si>
  <si>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</si>
  <si>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</si>
  <si>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</si>
  <si>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</si>
  <si>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</si>
  <si>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</si>
  <si>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</si>
  <si>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</si>
  <si>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</si>
  <si>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</si>
  <si>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</si>
  <si>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</si>
  <si>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</si>
  <si>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</si>
  <si>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</si>
  <si>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</si>
  <si>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</si>
  <si>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</si>
  <si>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</si>
  <si>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</si>
  <si>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</si>
  <si>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</si>
  <si>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</si>
  <si>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</si>
  <si>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</si>
  <si>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</si>
  <si>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</si>
  <si>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</si>
  <si>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</si>
  <si>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</si>
  <si>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</si>
  <si>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</si>
  <si>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</si>
  <si>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</si>
  <si>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</si>
  <si>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</si>
  <si>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</si>
  <si>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</si>
  <si>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</si>
  <si>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</si>
  <si>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</si>
  <si>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</si>
  <si>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</si>
  <si>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</si>
  <si>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</si>
  <si>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</si>
  <si>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</si>
  <si>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</si>
  <si>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</si>
  <si>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</si>
  <si>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</si>
  <si>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</si>
  <si>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</si>
  <si>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</si>
  <si>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</si>
  <si>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</si>
  <si>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</si>
  <si>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</si>
  <si>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</si>
  <si>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</si>
  <si>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</si>
  <si>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</si>
  <si>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</si>
  <si>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</si>
  <si>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</si>
  <si>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</si>
  <si>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</si>
  <si>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</si>
  <si>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</si>
  <si>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</si>
  <si>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</si>
  <si>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</si>
  <si>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</si>
  <si>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</si>
  <si>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</si>
  <si>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</si>
  <si>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</si>
  <si>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</si>
  <si>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</si>
  <si>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</si>
  <si>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</si>
  <si>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</si>
  <si>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</si>
  <si>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</si>
  <si>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</si>
  <si>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</si>
  <si>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</si>
  <si>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</si>
  <si>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</si>
  <si>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</si>
  <si>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</si>
  <si>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</si>
  <si>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</si>
  <si>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</si>
  <si>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</si>
  <si>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</si>
  <si>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</si>
  <si>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</si>
  <si>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</si>
  <si>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</si>
  <si>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</si>
  <si>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</si>
  <si>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</si>
  <si>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</si>
  <si>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</si>
  <si>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</si>
  <si>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</si>
  <si>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</si>
  <si>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</si>
  <si>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</si>
  <si>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</si>
  <si>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</si>
  <si>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</si>
  <si>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</si>
  <si>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</si>
  <si>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</si>
  <si>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</si>
  <si>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</si>
  <si>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</si>
  <si>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</si>
  <si>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</si>
  <si>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</si>
  <si>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</si>
  <si>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</si>
  <si>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</si>
  <si>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</si>
  <si>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</si>
  <si>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</si>
  <si>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</si>
  <si>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</si>
  <si>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</si>
  <si>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</si>
  <si>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</si>
  <si>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</si>
  <si>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</si>
  <si>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</si>
  <si>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</si>
  <si>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</si>
  <si>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</si>
  <si>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</si>
  <si>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</si>
  <si>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</si>
  <si>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</si>
  <si>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</si>
  <si>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</si>
  <si>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</si>
  <si>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</si>
  <si>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</si>
  <si>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</si>
  <si>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</si>
  <si>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</si>
  <si>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</si>
  <si>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</si>
  <si>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</si>
  <si>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</si>
  <si>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</si>
  <si>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</si>
  <si>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</si>
  <si>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</si>
  <si>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</si>
  <si>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</si>
  <si>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</si>
  <si>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</si>
  <si>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</si>
  <si>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</si>
  <si>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</si>
  <si>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</si>
  <si>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</si>
  <si>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</si>
  <si>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</si>
  <si>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</si>
  <si>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</si>
  <si>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</si>
  <si>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</si>
  <si>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</si>
  <si>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</si>
  <si>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</si>
  <si>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</si>
  <si>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</si>
  <si>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</si>
  <si>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</si>
  <si>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</si>
  <si>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</si>
  <si>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</si>
  <si>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</si>
  <si>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</si>
  <si>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</si>
  <si>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</si>
  <si>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</si>
  <si>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</si>
  <si>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</si>
  <si>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</si>
  <si>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</si>
  <si>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</si>
  <si>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</si>
  <si>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</si>
  <si>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</si>
  <si>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</si>
  <si>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</si>
  <si>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</si>
  <si>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</si>
  <si>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</si>
  <si>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</si>
  <si>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</si>
  <si>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</si>
  <si>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</si>
  <si>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</si>
  <si>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</si>
  <si>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</si>
  <si>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</si>
  <si>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</si>
  <si>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</si>
  <si>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</si>
  <si>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</si>
  <si>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</si>
  <si>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</si>
  <si>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</si>
  <si>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</si>
  <si>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</si>
  <si>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</si>
  <si>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</si>
  <si>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</si>
  <si>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</si>
  <si>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</si>
  <si>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</si>
  <si>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</si>
  <si>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</si>
  <si>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</si>
  <si>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</si>
  <si>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</si>
  <si>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</si>
  <si>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</si>
  <si>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</si>
  <si>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</si>
  <si>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</si>
  <si>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</si>
  <si>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</si>
  <si>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</si>
  <si>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</si>
  <si>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</si>
  <si>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</si>
  <si>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</si>
  <si>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</si>
  <si>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</si>
  <si>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</si>
  <si>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</si>
  <si>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</si>
  <si>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</si>
  <si>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</si>
  <si>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</si>
  <si>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</si>
  <si>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</si>
  <si>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</si>
  <si>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</si>
  <si>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</si>
  <si>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</si>
  <si>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</si>
  <si>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</si>
  <si>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</si>
  <si>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</si>
  <si>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</si>
  <si>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</si>
  <si>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</si>
  <si>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</si>
  <si>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</si>
  <si>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</si>
  <si>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</si>
  <si>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</si>
  <si>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</si>
  <si>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</si>
  <si>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</si>
  <si>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</si>
  <si>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</si>
  <si>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</si>
  <si>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</si>
  <si>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</si>
  <si>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</si>
  <si>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</si>
  <si>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</si>
  <si>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</si>
  <si>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</si>
  <si>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</si>
  <si>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</si>
  <si>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</si>
  <si>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</si>
  <si>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</si>
  <si>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</si>
  <si>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</si>
  <si>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</si>
  <si>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</si>
  <si>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</si>
  <si>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</si>
  <si>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</si>
  <si>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</si>
  <si>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</si>
  <si>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</si>
  <si>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</si>
  <si>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</si>
  <si>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</si>
  <si>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</si>
  <si>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</si>
  <si>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</si>
  <si>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</si>
  <si>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</si>
  <si>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</si>
  <si>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</si>
  <si>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</si>
  <si>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</si>
  <si>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</si>
  <si>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</si>
  <si>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</si>
  <si>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</si>
  <si>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</si>
  <si>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</si>
  <si>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</si>
  <si>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</si>
  <si>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</si>
  <si>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</si>
  <si>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</si>
  <si>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</si>
  <si>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</si>
  <si>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</si>
  <si>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</si>
  <si>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</si>
  <si>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</si>
  <si>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</si>
  <si>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</si>
  <si>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</si>
  <si>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</si>
  <si>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</si>
  <si>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</si>
  <si>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</si>
  <si>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</si>
  <si>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</si>
  <si>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</si>
  <si>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</si>
  <si>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</si>
  <si>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</si>
  <si>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</si>
  <si>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</si>
  <si>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</si>
  <si>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</si>
  <si>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</si>
  <si>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</si>
  <si>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</si>
  <si>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</si>
  <si>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</si>
  <si>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</si>
  <si>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</si>
  <si>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</si>
  <si>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</si>
  <si>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</si>
  <si>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</si>
  <si>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</si>
  <si>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</si>
  <si>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</si>
  <si>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</si>
  <si>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</si>
  <si>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</si>
  <si>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</si>
  <si>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</si>
  <si>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</si>
  <si>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</si>
  <si>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</si>
  <si>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</si>
  <si>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</si>
  <si>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</si>
  <si>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</si>
  <si>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</si>
  <si>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</si>
  <si>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</si>
  <si>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</si>
  <si>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</si>
  <si>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</si>
  <si>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</si>
  <si>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</si>
  <si>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</si>
  <si>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</si>
  <si>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</si>
  <si>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</si>
  <si>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</si>
  <si>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</si>
  <si>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</si>
  <si>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</si>
  <si>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</si>
  <si>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</si>
  <si>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</si>
  <si>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</si>
  <si>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</si>
  <si>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</si>
  <si>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</si>
  <si>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</si>
  <si>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</si>
  <si>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</si>
  <si>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</si>
  <si>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</si>
  <si>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</si>
  <si>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</si>
  <si>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</si>
  <si>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</si>
  <si>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</si>
  <si>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</si>
  <si>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</si>
  <si>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</si>
  <si>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</si>
  <si>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</si>
  <si>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</si>
  <si>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</si>
  <si>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</si>
  <si>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</si>
  <si>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</si>
  <si>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</si>
  <si>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</si>
  <si>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</si>
  <si>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</si>
  <si>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</si>
  <si>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</si>
  <si>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</si>
  <si>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</si>
  <si>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</si>
  <si>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</si>
  <si>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</si>
  <si>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</si>
  <si>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</si>
  <si>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</si>
  <si>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</si>
  <si>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</si>
  <si>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</si>
  <si>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</si>
  <si>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</si>
  <si>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</si>
  <si>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</si>
  <si>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</si>
  <si>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</si>
  <si>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</si>
  <si>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</si>
  <si>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</si>
  <si>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</si>
  <si>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</si>
  <si>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</si>
  <si>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</si>
  <si>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</si>
  <si>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</si>
  <si>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</si>
  <si>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</si>
  <si>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</si>
  <si>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</si>
  <si>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</si>
  <si>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</si>
  <si>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</si>
  <si>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</si>
  <si>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</si>
  <si>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</si>
  <si>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</si>
  <si>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</si>
  <si>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</si>
  <si>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</si>
  <si>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</si>
  <si>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</si>
  <si>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</si>
  <si>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</si>
  <si>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</si>
  <si>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</si>
  <si>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</si>
  <si>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</si>
  <si>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</si>
  <si>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</si>
  <si>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</si>
  <si>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</si>
  <si>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</si>
  <si>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</si>
  <si>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</si>
  <si>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</si>
  <si>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</si>
  <si>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</si>
  <si>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</si>
  <si>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</si>
  <si>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</si>
  <si>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</si>
  <si>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</si>
  <si>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</si>
  <si>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</si>
  <si>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</si>
  <si>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</si>
  <si>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</si>
  <si>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</si>
  <si>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</si>
  <si>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</si>
  <si>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</si>
  <si>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</si>
  <si>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</si>
  <si>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</si>
  <si>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</si>
  <si>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</si>
  <si>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</si>
  <si>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</si>
  <si>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</si>
  <si>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</si>
  <si>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</si>
  <si>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</si>
  <si>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</si>
  <si>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</si>
  <si>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</si>
  <si>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</si>
  <si>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</si>
  <si>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</si>
  <si>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</si>
  <si>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</si>
  <si>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</si>
  <si>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</si>
  <si>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</si>
  <si>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</si>
  <si>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</si>
  <si>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</si>
  <si>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</si>
  <si>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</si>
  <si>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</si>
  <si>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</si>
  <si>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</si>
  <si>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</si>
  <si>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</si>
  <si>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</si>
  <si>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</si>
  <si>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</si>
  <si>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</si>
  <si>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</si>
  <si>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</si>
  <si>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</si>
  <si>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</si>
  <si>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</si>
  <si>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</si>
  <si>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</si>
  <si>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</si>
  <si>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</si>
  <si>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</si>
  <si>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</si>
  <si>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</si>
  <si>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</si>
  <si>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</si>
  <si>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</si>
  <si>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</si>
  <si>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</si>
  <si>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</si>
  <si>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</si>
  <si>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</si>
  <si>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</si>
  <si>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</si>
  <si>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</si>
  <si>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</si>
  <si>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</si>
  <si>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</si>
  <si>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</si>
  <si>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</si>
  <si>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</si>
  <si>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</si>
  <si>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</si>
  <si>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</si>
  <si>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</si>
  <si>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</si>
  <si>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</si>
  <si>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</si>
  <si>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</si>
  <si>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</si>
  <si>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</si>
  <si>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</si>
  <si>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</si>
  <si>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</si>
  <si>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</si>
  <si>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</si>
  <si>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</si>
  <si>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</si>
  <si>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</si>
  <si>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</si>
  <si>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</si>
  <si>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</si>
  <si>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</si>
  <si>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</si>
  <si>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</si>
  <si>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</si>
  <si>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</si>
  <si>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</si>
  <si>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</si>
  <si>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</si>
  <si>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</si>
  <si>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</si>
  <si>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</si>
  <si>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</si>
  <si>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</si>
  <si>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</si>
  <si>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</si>
  <si>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</si>
  <si>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</si>
  <si>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</si>
  <si>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</si>
  <si>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</si>
  <si>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</si>
  <si>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</si>
  <si>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</si>
  <si>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</si>
  <si>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</si>
  <si>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</si>
  <si>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</si>
  <si>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</si>
  <si>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</si>
  <si>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</si>
  <si>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</si>
  <si>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</si>
  <si>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</si>
  <si>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</si>
  <si>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</si>
  <si>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</si>
  <si>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</si>
  <si>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</si>
  <si>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</si>
  <si>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</si>
  <si>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</si>
  <si>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</si>
  <si>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</si>
  <si>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</si>
  <si>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</si>
  <si>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</si>
  <si>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</si>
  <si>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</si>
  <si>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</si>
  <si>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</si>
  <si>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</si>
  <si>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</si>
  <si>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</si>
  <si>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</si>
  <si>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</si>
  <si>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</si>
  <si>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</si>
  <si>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</si>
  <si>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</si>
  <si>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</si>
  <si>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</si>
  <si>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</si>
  <si>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</si>
  <si>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</si>
  <si>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</si>
  <si>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</si>
  <si>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</si>
  <si>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</si>
  <si>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</si>
  <si>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</si>
  <si>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</si>
  <si>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</si>
  <si>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</si>
  <si>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</si>
  <si>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</si>
  <si>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</si>
  <si>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</si>
  <si>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</si>
  <si>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</si>
  <si>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</si>
  <si>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</si>
  <si>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</si>
  <si>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</si>
  <si>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</si>
  <si>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</si>
  <si>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</si>
  <si>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</si>
  <si>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</si>
  <si>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</si>
  <si>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</si>
  <si>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</si>
  <si>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</si>
  <si>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</si>
  <si>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</si>
  <si>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</si>
  <si>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</si>
  <si>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</si>
  <si>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</si>
  <si>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</si>
  <si>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</si>
  <si>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</si>
  <si>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</si>
  <si>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</si>
  <si>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</si>
  <si>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</si>
  <si>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</si>
  <si>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</si>
  <si>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</si>
  <si>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</si>
  <si>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</si>
  <si>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</si>
  <si>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</si>
  <si>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</si>
  <si>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</si>
  <si>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</si>
  <si>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</si>
  <si>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</si>
  <si>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</si>
  <si>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</si>
  <si>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</si>
  <si>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</si>
  <si>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</si>
  <si>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</si>
  <si>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</si>
  <si>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</si>
  <si>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</si>
  <si>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</si>
  <si>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</si>
  <si>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</si>
  <si>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</si>
  <si>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</si>
  <si>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</si>
  <si>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</si>
  <si>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</si>
  <si>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</si>
  <si>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</si>
  <si>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</si>
  <si>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</si>
  <si>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</si>
  <si>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</si>
  <si>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</si>
  <si>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</si>
  <si>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</si>
  <si>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</si>
  <si>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</si>
  <si>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</si>
  <si>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</si>
  <si>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</si>
  <si>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</si>
  <si>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</si>
  <si>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</si>
  <si>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</si>
  <si>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</si>
  <si>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</si>
  <si>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</si>
  <si>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</si>
  <si>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</si>
  <si>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</si>
  <si>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</si>
  <si>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</si>
  <si>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</si>
  <si>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</si>
  <si>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</si>
  <si>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</si>
  <si>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</si>
  <si>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</si>
  <si>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</si>
  <si>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</si>
  <si>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</si>
  <si>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</si>
  <si>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</si>
  <si>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</si>
  <si>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</si>
  <si>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</si>
  <si>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</si>
  <si>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</si>
  <si>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</si>
  <si>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</si>
  <si>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</si>
  <si>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</si>
  <si>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</si>
  <si>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</si>
  <si>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</si>
  <si>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</si>
  <si>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</si>
  <si>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</si>
  <si>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</si>
  <si>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</si>
  <si>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</si>
  <si>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</si>
  <si>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</si>
  <si>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</si>
  <si>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</si>
  <si>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</si>
  <si>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</si>
  <si>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</si>
  <si>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</si>
  <si>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</si>
  <si>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</si>
  <si>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</si>
  <si>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</si>
  <si>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</si>
  <si>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</si>
  <si>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</si>
  <si>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</si>
  <si>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</si>
  <si>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</si>
  <si>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</si>
  <si>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</si>
  <si>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</si>
  <si>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</si>
  <si>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</si>
  <si>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</si>
  <si>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</si>
  <si>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</si>
  <si>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</si>
  <si>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</si>
  <si>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</si>
  <si>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</si>
  <si>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</si>
  <si>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</si>
  <si>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</si>
  <si>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</si>
  <si>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</si>
  <si>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</si>
  <si>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</si>
  <si>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</si>
  <si>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</si>
  <si>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</si>
  <si>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</si>
  <si>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</si>
  <si>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</si>
  <si>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</si>
  <si>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</si>
  <si>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</si>
  <si>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</si>
  <si>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</si>
  <si>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</si>
  <si>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</si>
  <si>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</si>
  <si>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</si>
  <si>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</si>
  <si>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</si>
  <si>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</si>
  <si>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</si>
  <si>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</si>
  <si>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</si>
  <si>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</si>
  <si>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</si>
  <si>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</si>
  <si>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</si>
  <si>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</si>
  <si>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</si>
  <si>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</si>
  <si>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</si>
  <si>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</si>
  <si>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</si>
  <si>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</si>
  <si>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</si>
  <si>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</si>
  <si>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</si>
  <si>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</si>
  <si>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</si>
  <si>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</si>
  <si>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</si>
  <si>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</si>
  <si>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</si>
  <si>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</si>
  <si>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</si>
  <si>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</si>
  <si>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</si>
  <si>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</si>
  <si>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</si>
  <si>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</si>
  <si>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</si>
  <si>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</si>
  <si>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</si>
  <si>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</si>
  <si>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</si>
  <si>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</si>
  <si>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</si>
  <si>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</si>
  <si>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</si>
  <si>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</si>
  <si>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</si>
  <si>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</si>
  <si>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</si>
  <si>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</si>
  <si>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</si>
  <si>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</si>
  <si>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</si>
  <si>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</si>
  <si>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</si>
  <si>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</si>
  <si>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</si>
  <si>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</si>
  <si>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</si>
  <si>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</si>
  <si>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</si>
  <si>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</si>
  <si>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</si>
  <si>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</si>
  <si>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</si>
  <si>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</si>
  <si>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</si>
  <si>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</si>
  <si>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</si>
  <si>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</si>
  <si>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</si>
  <si>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</si>
  <si>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</si>
  <si>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</si>
  <si>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</si>
  <si>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</si>
  <si>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</si>
  <si>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</si>
  <si>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</si>
  <si>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</si>
  <si>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</si>
  <si>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</si>
  <si>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</si>
  <si>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</si>
  <si>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</si>
  <si>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</si>
  <si>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</si>
  <si>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</si>
  <si>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</si>
  <si>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</si>
  <si>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</si>
  <si>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</si>
  <si>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</si>
  <si>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</si>
  <si>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</si>
  <si>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</si>
  <si>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</si>
  <si>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</si>
  <si>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</si>
  <si>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</si>
  <si>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</si>
  <si>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</si>
  <si>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</si>
  <si>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</si>
  <si>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</si>
  <si>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</si>
  <si>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</si>
  <si>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</si>
  <si>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</si>
  <si>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</si>
  <si>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</si>
  <si>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</si>
  <si>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</si>
  <si>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</si>
  <si>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</si>
  <si>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</si>
  <si>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</si>
  <si>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</si>
  <si>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</si>
  <si>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</si>
  <si>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</si>
  <si>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</si>
  <si>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</si>
  <si>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</si>
  <si>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</si>
  <si>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</si>
  <si>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</si>
  <si>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</si>
  <si>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</si>
  <si>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</si>
  <si>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</si>
  <si>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</si>
  <si>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</si>
  <si>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</si>
  <si>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</si>
  <si>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</si>
  <si>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</si>
  <si>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</si>
  <si>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</si>
  <si>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</si>
  <si>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</si>
  <si>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</si>
  <si>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</si>
  <si>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</si>
  <si>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</si>
  <si>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</si>
  <si>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</si>
  <si>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</si>
  <si>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</si>
  <si>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</si>
  <si>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</si>
  <si>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</si>
  <si>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</si>
  <si>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</si>
  <si>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</si>
  <si>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</si>
  <si>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</si>
  <si>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</si>
  <si>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</si>
  <si>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</si>
  <si>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</si>
  <si>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</si>
  <si>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</si>
  <si>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</si>
  <si>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</si>
  <si>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</si>
  <si>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</si>
  <si>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</si>
  <si>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</si>
  <si>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</si>
  <si>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</si>
  <si>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</si>
  <si>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</si>
  <si>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</si>
  <si>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</si>
  <si>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</si>
  <si>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</si>
  <si>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</si>
  <si>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</si>
  <si>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</si>
  <si>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</si>
  <si>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</si>
  <si>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</si>
  <si>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</si>
  <si>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</si>
  <si>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</si>
  <si>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</si>
  <si>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</si>
  <si>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</si>
  <si>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</si>
  <si>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</si>
  <si>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</si>
  <si>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</si>
  <si>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</si>
  <si>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</si>
  <si>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</si>
  <si>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</si>
  <si>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</si>
  <si>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</si>
  <si>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</si>
  <si>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</si>
  <si>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</si>
  <si>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</si>
  <si>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</si>
  <si>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</si>
  <si>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</si>
  <si>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</si>
  <si>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</si>
  <si>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</si>
  <si>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</si>
  <si>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</si>
  <si>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</si>
  <si>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</si>
  <si>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</si>
  <si>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</si>
  <si>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</si>
  <si>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</si>
  <si>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</si>
  <si>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</si>
  <si>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</si>
  <si>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</si>
  <si>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</si>
  <si>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</si>
  <si>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</si>
  <si>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</si>
  <si>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</si>
  <si>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</si>
  <si>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</si>
  <si>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</si>
  <si>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</si>
  <si>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</si>
  <si>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</si>
  <si>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</si>
  <si>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</si>
  <si>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</si>
  <si>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</si>
  <si>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</si>
  <si>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</si>
  <si>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</si>
  <si>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</si>
  <si>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</si>
  <si>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</si>
  <si>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</si>
  <si>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</si>
  <si>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</si>
  <si>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</si>
  <si>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</si>
  <si>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</si>
  <si>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</si>
  <si>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</si>
  <si>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</si>
  <si>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</si>
  <si>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</si>
  <si>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</si>
  <si>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</si>
  <si>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</si>
  <si>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</si>
  <si>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</si>
  <si>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</si>
  <si>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</si>
  <si>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</si>
  <si>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</si>
  <si>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</si>
  <si>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</si>
  <si>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</si>
  <si>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</si>
  <si>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</si>
  <si>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</si>
  <si>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</si>
  <si>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</si>
  <si>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</si>
  <si>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</si>
  <si>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</si>
  <si>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</si>
  <si>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</si>
  <si>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</si>
  <si>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</si>
  <si>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</si>
  <si>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</si>
  <si>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</si>
  <si>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</si>
  <si>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</si>
  <si>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</si>
  <si>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</si>
  <si>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</si>
  <si>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</si>
  <si>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</si>
  <si>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</si>
  <si>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</si>
  <si>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</si>
  <si>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</si>
  <si>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</si>
  <si>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</si>
  <si>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</si>
  <si>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</si>
  <si>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</si>
  <si>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</si>
  <si>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</si>
  <si>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</si>
  <si>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</si>
  <si>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</si>
  <si>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</si>
  <si>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</si>
  <si>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</si>
  <si>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</si>
  <si>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</si>
  <si>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</si>
  <si>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</si>
  <si>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</si>
  <si>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</si>
  <si>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</si>
  <si>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</si>
  <si>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</si>
  <si>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</si>
  <si>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</si>
  <si>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</si>
  <si>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</si>
  <si>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</si>
  <si>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</si>
  <si>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</si>
  <si>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</si>
  <si>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</si>
  <si>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</si>
  <si>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</si>
  <si>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</si>
  <si>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</si>
  <si>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</si>
  <si>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</si>
  <si>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</si>
  <si>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</si>
  <si>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</si>
  <si>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</si>
  <si>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</si>
  <si>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</si>
  <si>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</si>
  <si>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</si>
  <si>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</si>
  <si>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</si>
  <si>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</si>
  <si>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</si>
  <si>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</si>
  <si>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</si>
  <si>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</si>
  <si>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</si>
  <si>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</si>
  <si>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</si>
  <si>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</si>
  <si>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</si>
  <si>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</si>
  <si>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</si>
  <si>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</si>
  <si>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</si>
  <si>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</si>
  <si>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</si>
  <si>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</si>
  <si>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</si>
  <si>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</si>
  <si>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</si>
  <si>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</si>
  <si>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</si>
  <si>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</si>
  <si>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</si>
  <si>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</si>
  <si>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</si>
  <si>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</si>
  <si>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</si>
  <si>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</si>
  <si>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</si>
  <si>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</si>
  <si>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</si>
  <si>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</si>
  <si>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</si>
  <si>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</si>
  <si>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</si>
  <si>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</si>
  <si>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</si>
  <si>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</si>
  <si>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</si>
  <si>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</si>
  <si>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</si>
  <si>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</si>
  <si>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</si>
  <si>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</si>
  <si>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</si>
  <si>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</si>
  <si>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</si>
  <si>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</si>
  <si>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</si>
  <si>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</si>
  <si>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</si>
  <si>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</si>
  <si>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</si>
  <si>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</si>
  <si>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</si>
  <si>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</si>
  <si>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</si>
  <si>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</si>
  <si>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</si>
  <si>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</si>
  <si>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</si>
  <si>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</si>
  <si>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</si>
  <si>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</si>
  <si>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</si>
  <si>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</si>
  <si>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</si>
  <si>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</si>
  <si>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</si>
  <si>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</si>
  <si>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</si>
  <si>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</si>
  <si>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</si>
  <si>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</si>
  <si>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</si>
  <si>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</si>
  <si>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</si>
  <si>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</si>
  <si>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</si>
  <si>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</si>
  <si>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</si>
  <si>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</si>
  <si>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</si>
  <si>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</si>
  <si>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</si>
  <si>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</si>
  <si>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</si>
  <si>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</si>
  <si>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</si>
  <si>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</si>
  <si>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</si>
  <si>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</si>
  <si>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</si>
  <si>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</si>
  <si>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</si>
  <si>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</si>
  <si>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</si>
  <si>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</si>
  <si>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</si>
  <si>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</si>
  <si>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</si>
  <si>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</si>
  <si>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</si>
  <si>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</si>
  <si>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</si>
  <si>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</si>
  <si>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</si>
  <si>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</si>
  <si>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</si>
  <si>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</si>
  <si>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</si>
  <si>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</si>
  <si>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</si>
  <si>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</si>
  <si>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</si>
  <si>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</si>
  <si>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</si>
  <si>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</si>
  <si>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</si>
  <si>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</si>
  <si>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</si>
  <si>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</si>
  <si>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</si>
  <si>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</si>
  <si>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</si>
  <si>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</si>
  <si>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</si>
  <si>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</si>
  <si>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</si>
  <si>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</si>
  <si>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</si>
  <si>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</si>
  <si>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</si>
  <si>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</si>
  <si>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</si>
  <si>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</si>
  <si>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</si>
  <si>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</si>
  <si>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</si>
  <si>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</si>
  <si>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</si>
  <si>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</si>
  <si>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</si>
  <si>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</si>
  <si>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</si>
  <si>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</si>
  <si>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</si>
  <si>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</si>
  <si>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</si>
  <si>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</si>
  <si>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</si>
  <si>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</si>
  <si>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</si>
  <si>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</si>
  <si>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</si>
  <si>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</si>
  <si>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</si>
  <si>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</si>
  <si>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</si>
  <si>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</si>
  <si>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</si>
  <si>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</si>
  <si>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</si>
  <si>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</si>
  <si>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</si>
  <si>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</si>
  <si>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</si>
  <si>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</si>
  <si>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</si>
  <si>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</si>
  <si>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</si>
  <si>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</si>
  <si>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</si>
  <si>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</si>
  <si>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</si>
  <si>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</si>
  <si>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</si>
  <si>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</si>
  <si>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</si>
  <si>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</si>
  <si>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</si>
  <si>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</si>
  <si>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</si>
  <si>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</si>
  <si>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</si>
  <si>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</si>
  <si>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</si>
  <si>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</si>
  <si>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</si>
  <si>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</si>
  <si>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</si>
  <si>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</si>
  <si>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</si>
  <si>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</si>
  <si>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</si>
  <si>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</si>
  <si>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</si>
  <si>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</si>
  <si>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</si>
  <si>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</si>
  <si>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</si>
  <si>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</si>
  <si>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</si>
  <si>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</si>
  <si>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</si>
  <si>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</si>
  <si>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</si>
  <si>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</si>
  <si>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</si>
  <si>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</si>
  <si>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</si>
  <si>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</si>
  <si>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</si>
  <si>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</si>
  <si>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</si>
  <si>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</si>
  <si>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</si>
  <si>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</si>
  <si>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</si>
  <si>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</si>
  <si>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</si>
  <si>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</si>
  <si>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</si>
  <si>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</si>
  <si>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</si>
  <si>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</si>
  <si>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</si>
  <si>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</si>
  <si>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</si>
  <si>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</si>
  <si>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</si>
  <si>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</si>
  <si>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</si>
  <si>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</si>
  <si>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</si>
  <si>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</si>
  <si>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</si>
  <si>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</si>
  <si>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</si>
  <si>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</si>
  <si>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</si>
  <si>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</si>
  <si>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</si>
  <si>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</si>
  <si>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</si>
  <si>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</si>
  <si>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</si>
  <si>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</si>
  <si>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</si>
  <si>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</si>
  <si>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</si>
  <si>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</si>
  <si>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</si>
  <si>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</si>
  <si>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</si>
  <si>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</si>
  <si>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</si>
  <si>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</si>
  <si>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</si>
  <si>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</si>
  <si>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</si>
  <si>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</si>
  <si>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</si>
  <si>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</si>
  <si>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</si>
  <si>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</si>
  <si>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</si>
  <si>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</si>
  <si>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</si>
  <si>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</si>
  <si>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</si>
  <si>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</si>
  <si>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</si>
  <si>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</si>
  <si>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</si>
  <si>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</si>
  <si>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</si>
  <si>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</si>
  <si>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</si>
  <si>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</si>
  <si>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</si>
  <si>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</si>
  <si>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</si>
  <si>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</si>
  <si>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</si>
  <si>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</si>
  <si>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</si>
  <si>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</si>
  <si>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</si>
  <si>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</si>
  <si>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</si>
  <si>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</si>
  <si>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</si>
  <si>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</si>
  <si>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</si>
  <si>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</si>
  <si>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</si>
  <si>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</si>
  <si>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</si>
  <si>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</si>
  <si>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</si>
  <si>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</si>
  <si>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</si>
  <si>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</si>
  <si>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</si>
  <si>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</si>
  <si>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</si>
  <si>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</si>
  <si>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</si>
  <si>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</si>
  <si>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</si>
  <si>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</si>
  <si>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</si>
  <si>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</si>
  <si>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</si>
  <si>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</si>
  <si>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</si>
  <si>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</si>
  <si>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</si>
  <si>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</si>
  <si>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</si>
  <si>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</si>
  <si>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</si>
  <si>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</si>
  <si>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</si>
  <si>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</si>
  <si>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</si>
  <si>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</si>
  <si>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</si>
  <si>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</si>
  <si>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</si>
  <si>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</si>
  <si>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</si>
  <si>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</si>
  <si>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</si>
  <si>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</si>
  <si>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</si>
  <si>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</si>
  <si>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</si>
  <si>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</si>
  <si>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</si>
  <si>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</si>
  <si>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</si>
  <si>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</si>
  <si>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</si>
  <si>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</si>
  <si>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</si>
  <si>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</si>
  <si>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</si>
  <si>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</si>
  <si>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</si>
  <si>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</si>
  <si>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</si>
  <si>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</si>
  <si>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</si>
  <si>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</si>
  <si>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</si>
  <si>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</si>
  <si>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</si>
  <si>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</si>
  <si>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</si>
  <si>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</si>
  <si>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</si>
  <si>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</si>
  <si>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</si>
  <si>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</si>
  <si>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</si>
  <si>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</si>
  <si>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</si>
  <si>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</si>
  <si>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</si>
  <si>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</si>
  <si>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</si>
  <si>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</si>
  <si>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</si>
  <si>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</si>
  <si>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</si>
  <si>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</si>
  <si>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</si>
  <si>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</si>
  <si>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</si>
  <si>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</si>
  <si>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</si>
  <si>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</si>
  <si>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</si>
  <si>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</si>
  <si>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</si>
  <si>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</si>
  <si>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</si>
  <si>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</si>
  <si>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</si>
  <si>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</si>
  <si>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</si>
  <si>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</si>
  <si>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</si>
  <si>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</si>
  <si>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</si>
  <si>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</si>
  <si>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</si>
  <si>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</si>
  <si>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</si>
  <si>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</si>
  <si>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</si>
  <si>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</si>
  <si>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</si>
  <si>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</si>
  <si>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</si>
  <si>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</si>
  <si>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</si>
  <si>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</si>
  <si>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</si>
  <si>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</si>
  <si>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</si>
  <si>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</si>
  <si>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</si>
  <si>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</si>
  <si>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</si>
  <si>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</si>
  <si>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</si>
  <si>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</si>
  <si>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</si>
  <si>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</si>
  <si>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</si>
  <si>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</si>
  <si>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</si>
  <si>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</si>
  <si>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</si>
  <si>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</si>
  <si>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</si>
  <si>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</si>
  <si>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</si>
  <si>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</si>
  <si>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</si>
  <si>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</si>
  <si>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</si>
  <si>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</si>
  <si>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</si>
  <si>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</si>
  <si>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</si>
  <si>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</si>
  <si>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</si>
  <si>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</si>
  <si>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</si>
  <si>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</si>
  <si>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</si>
  <si>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</si>
  <si>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</si>
  <si>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</si>
  <si>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</si>
  <si>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</si>
  <si>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</si>
  <si>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</si>
  <si>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</si>
  <si>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</si>
  <si>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</si>
  <si>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</si>
  <si>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</si>
  <si>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</si>
  <si>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</si>
  <si>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</si>
  <si>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</si>
  <si>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</si>
  <si>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</si>
  <si>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</si>
  <si>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</si>
  <si>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</si>
  <si>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</si>
  <si>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</si>
  <si>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</si>
  <si>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</si>
  <si>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</si>
  <si>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</si>
  <si>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</si>
  <si>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</si>
  <si>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</si>
  <si>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</si>
  <si>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</si>
  <si>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</si>
  <si>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</si>
  <si>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</si>
  <si>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</si>
  <si>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</si>
  <si>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</si>
  <si>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</si>
  <si>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</si>
  <si>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</si>
  <si>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</si>
  <si>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</si>
  <si>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</si>
  <si>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</si>
  <si>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</si>
  <si>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</si>
  <si>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</si>
  <si>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</si>
  <si>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</si>
  <si>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</si>
  <si>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</si>
  <si>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</si>
  <si>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</si>
  <si>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</si>
  <si>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</si>
  <si>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</si>
  <si>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</si>
  <si>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</si>
  <si>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</si>
  <si>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</si>
  <si>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</si>
  <si>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</si>
  <si>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</si>
  <si>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</si>
  <si>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</si>
  <si>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</si>
  <si>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</si>
  <si>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</si>
  <si>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</si>
  <si>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</si>
  <si>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</si>
  <si>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</si>
  <si>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</si>
  <si>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</si>
  <si>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</si>
  <si>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</si>
  <si>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</si>
  <si>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</si>
  <si>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</si>
  <si>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</si>
  <si>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</si>
  <si>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</si>
  <si>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</si>
  <si>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</si>
  <si>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</si>
  <si>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</si>
  <si>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</si>
  <si>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</si>
  <si>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</si>
  <si>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</si>
  <si>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</si>
  <si>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</si>
  <si>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</si>
  <si>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</si>
  <si>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</si>
  <si>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</si>
  <si>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</si>
  <si>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</si>
  <si>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</si>
  <si>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</si>
  <si>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</si>
  <si>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</si>
  <si>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</si>
  <si>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</si>
  <si>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</si>
  <si>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</si>
  <si>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</si>
  <si>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</si>
  <si>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</si>
  <si>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</si>
  <si>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</si>
  <si>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</si>
  <si>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</si>
  <si>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</si>
  <si>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</si>
  <si>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</si>
  <si>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</si>
  <si>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</si>
  <si>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</si>
  <si>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</si>
  <si>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</si>
  <si>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</si>
  <si>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</si>
  <si>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</si>
  <si>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</si>
  <si>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</si>
  <si>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</si>
  <si>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</si>
  <si>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</si>
  <si>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</si>
  <si>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</si>
  <si>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</si>
  <si>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</si>
  <si>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</si>
  <si>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</si>
  <si>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</si>
  <si>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</si>
  <si>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</si>
  <si>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</si>
  <si>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</si>
  <si>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</si>
  <si>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</si>
  <si>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</si>
  <si>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</si>
  <si>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</si>
  <si>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</si>
  <si>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</si>
  <si>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</si>
  <si>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</si>
  <si>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</si>
  <si>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</si>
  <si>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</si>
  <si>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</si>
  <si>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</si>
  <si>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</si>
  <si>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</si>
  <si>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</si>
  <si>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</si>
  <si>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</si>
  <si>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</si>
  <si>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</si>
  <si>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</si>
  <si>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</si>
  <si>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</si>
  <si>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</si>
  <si>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</si>
  <si>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</si>
  <si>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</si>
  <si>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</si>
  <si>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</si>
  <si>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</si>
  <si>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</si>
  <si>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</si>
  <si>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</si>
  <si>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</si>
  <si>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</si>
  <si>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</si>
  <si>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</si>
  <si>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</si>
  <si>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</si>
  <si>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</si>
  <si>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</si>
  <si>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</si>
  <si>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</si>
  <si>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</si>
  <si>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</si>
  <si>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</si>
  <si>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</si>
  <si>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</si>
  <si>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</si>
  <si>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</si>
  <si>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</si>
  <si>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</si>
  <si>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</si>
  <si>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</si>
  <si>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</si>
  <si>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</si>
  <si>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</si>
  <si>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</si>
  <si>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</si>
  <si>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</si>
  <si>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</si>
  <si>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</si>
  <si>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</si>
  <si>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</si>
  <si>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</si>
  <si>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</si>
  <si>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</si>
  <si>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</si>
  <si>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</si>
  <si>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</si>
  <si>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</si>
  <si>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</si>
  <si>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</si>
  <si>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</si>
  <si>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</si>
  <si>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</si>
  <si>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</si>
  <si>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</si>
  <si>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</si>
  <si>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</si>
  <si>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</si>
  <si>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</si>
  <si>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</si>
  <si>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</si>
  <si>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</si>
  <si>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</si>
  <si>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</si>
  <si>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</si>
  <si>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</si>
  <si>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</si>
  <si>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</si>
  <si>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</si>
  <si>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</si>
  <si>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</si>
  <si>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</si>
  <si>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</si>
  <si>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</si>
  <si>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</si>
  <si>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</si>
  <si>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</si>
  <si>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</si>
  <si>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</si>
  <si>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</si>
  <si>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</si>
  <si>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</si>
  <si>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</si>
  <si>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</si>
  <si>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</si>
  <si>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</si>
  <si>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</si>
  <si>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</si>
  <si>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</si>
  <si>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</si>
  <si>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</si>
  <si>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</si>
  <si>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</si>
  <si>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</si>
  <si>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</si>
  <si>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</si>
  <si>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</si>
  <si>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</si>
  <si>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</si>
  <si>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</si>
  <si>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</si>
  <si>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</si>
  <si>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</si>
  <si>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</si>
  <si>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</si>
  <si>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</si>
  <si>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</si>
  <si>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</si>
  <si>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</si>
  <si>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</si>
  <si>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</si>
  <si>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</si>
  <si>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</si>
  <si>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</si>
  <si>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</si>
  <si>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</si>
  <si>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</si>
  <si>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</si>
  <si>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</si>
  <si>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</si>
  <si>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</si>
  <si>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</si>
  <si>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</si>
  <si>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</si>
  <si>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</si>
  <si>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</si>
  <si>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</si>
  <si>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</si>
  <si>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</si>
  <si>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</si>
  <si>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</si>
  <si>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</si>
  <si>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</si>
  <si>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</si>
  <si>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</si>
  <si>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</si>
  <si>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</si>
  <si>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</si>
  <si>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</si>
  <si>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</si>
  <si>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</si>
  <si>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</si>
  <si>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</si>
  <si>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</si>
  <si>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</si>
  <si>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</si>
  <si>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</si>
  <si>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</si>
  <si>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</si>
  <si>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</si>
  <si>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</si>
  <si>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</si>
  <si>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</si>
  <si>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</si>
  <si>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</si>
  <si>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</si>
  <si>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</si>
  <si>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</si>
  <si>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</si>
  <si>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</si>
  <si>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</si>
  <si>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</si>
  <si>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</si>
  <si>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</si>
  <si>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</si>
  <si>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</si>
  <si>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</si>
  <si>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</si>
  <si>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</si>
  <si>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</si>
  <si>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</si>
  <si>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</si>
  <si>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</si>
  <si>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</si>
  <si>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</si>
  <si>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</si>
  <si>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</si>
  <si>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</si>
  <si>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</si>
  <si>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</si>
  <si>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</si>
  <si>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</si>
  <si>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</si>
  <si>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</si>
  <si>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</si>
  <si>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</si>
  <si>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</si>
  <si>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</si>
  <si>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</si>
  <si>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</si>
  <si>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</si>
  <si>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</si>
  <si>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</si>
  <si>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</si>
  <si>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</si>
  <si>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</si>
  <si>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</si>
  <si>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</si>
  <si>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</si>
  <si>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</si>
  <si>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</si>
  <si>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</si>
  <si>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</si>
  <si>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</si>
  <si>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</si>
  <si>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</si>
  <si>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</si>
  <si>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</si>
  <si>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</si>
  <si>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</si>
  <si>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</si>
  <si>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</si>
  <si>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</si>
  <si>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</si>
  <si>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</si>
  <si>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</si>
  <si>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</si>
  <si>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</si>
  <si>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</si>
  <si>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</si>
  <si>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</si>
  <si>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</si>
  <si>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</si>
  <si>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</si>
  <si>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</si>
  <si>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</si>
  <si>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</si>
  <si>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</si>
  <si>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</si>
  <si>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</si>
  <si>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</si>
  <si>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</si>
  <si>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</si>
  <si>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</si>
  <si>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</si>
  <si>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</si>
  <si>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</si>
  <si>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</si>
  <si>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</si>
  <si>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</si>
  <si>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</si>
  <si>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</si>
  <si>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</si>
  <si>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</si>
  <si>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</si>
  <si>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</si>
  <si>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</si>
  <si>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</si>
  <si>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</si>
  <si>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</si>
  <si>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</si>
  <si>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</si>
  <si>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</si>
  <si>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</si>
  <si>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</si>
  <si>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</si>
  <si>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</si>
  <si>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</si>
  <si>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</si>
  <si>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</si>
  <si>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</si>
  <si>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</si>
  <si>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</si>
  <si>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</si>
  <si>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</si>
  <si>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</si>
  <si>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</si>
  <si>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</si>
  <si>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</si>
  <si>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</si>
  <si>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</si>
  <si>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</si>
  <si>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</si>
  <si>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</si>
  <si>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</si>
  <si>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</si>
  <si>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</si>
  <si>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</si>
  <si>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</si>
  <si>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</si>
  <si>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</si>
  <si>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</si>
  <si>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</si>
  <si>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</si>
  <si>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</si>
  <si>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</si>
  <si>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</si>
  <si>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</si>
  <si>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</si>
  <si>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</si>
  <si>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</si>
  <si>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</si>
  <si>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</si>
  <si>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</si>
  <si>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</si>
  <si>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</si>
  <si>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</si>
  <si>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</si>
  <si>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</si>
  <si>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</si>
  <si>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</si>
  <si>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</si>
  <si>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</si>
  <si>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</si>
  <si>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</si>
  <si>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</si>
  <si>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</si>
  <si>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</si>
  <si>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</si>
  <si>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</si>
  <si>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</si>
  <si>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</si>
  <si>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</si>
  <si>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</si>
  <si>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</si>
  <si>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</si>
  <si>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</si>
  <si>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</si>
  <si>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</si>
  <si>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</si>
  <si>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</si>
  <si>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</si>
  <si>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</si>
  <si>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</si>
  <si>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</si>
  <si>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</si>
  <si>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</si>
  <si>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</si>
  <si>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</si>
  <si>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</si>
  <si>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</si>
  <si>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</si>
  <si>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</si>
  <si>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</si>
  <si>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</si>
  <si>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</si>
  <si>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</si>
  <si>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</si>
  <si>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</si>
  <si>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</si>
  <si>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</si>
  <si>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</si>
  <si>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</si>
  <si>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</si>
  <si>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</si>
  <si>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</si>
  <si>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</si>
  <si>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</si>
  <si>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</si>
  <si>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</si>
  <si>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</si>
  <si>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</si>
  <si>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</si>
  <si>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</si>
  <si>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</si>
  <si>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</si>
  <si>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</si>
  <si>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</si>
  <si>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</si>
  <si>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</si>
  <si>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</si>
  <si>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</si>
  <si>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</si>
  <si>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</si>
  <si>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</si>
  <si>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</si>
  <si>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</si>
  <si>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</si>
  <si>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</si>
  <si>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</si>
  <si>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</si>
  <si>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</si>
  <si>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</si>
  <si>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</si>
  <si>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</si>
  <si>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</si>
  <si>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</si>
  <si>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</si>
  <si>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</si>
  <si>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</si>
  <si>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</si>
  <si>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</si>
  <si>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</si>
  <si>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</si>
  <si>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</si>
  <si>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</si>
  <si>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</si>
  <si>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</si>
  <si>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</si>
  <si>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</si>
  <si>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</si>
  <si>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</si>
  <si>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</si>
  <si>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</si>
  <si>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</si>
  <si>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</si>
  <si>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</si>
  <si>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</si>
  <si>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</si>
  <si>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</si>
  <si>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</si>
  <si>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</si>
  <si>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</si>
  <si>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</si>
  <si>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</si>
  <si>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</si>
  <si>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</si>
  <si>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</si>
  <si>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</si>
  <si>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</si>
  <si>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</si>
  <si>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</si>
  <si>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</si>
  <si>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</si>
  <si>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</si>
  <si>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</si>
  <si>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</si>
  <si>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</si>
  <si>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</si>
  <si>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</si>
  <si>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</si>
  <si>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</si>
  <si>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</si>
  <si>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</si>
  <si>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</si>
  <si>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</si>
  <si>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</si>
  <si>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</si>
  <si>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</si>
  <si>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</si>
  <si>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</si>
  <si>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</si>
  <si>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</si>
  <si>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</si>
  <si>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</si>
  <si>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</si>
  <si>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</si>
  <si>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</si>
  <si>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</si>
  <si>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</si>
  <si>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</si>
  <si>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</si>
  <si>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</si>
  <si>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</si>
  <si>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</si>
  <si>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</si>
  <si>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</si>
  <si>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</si>
  <si>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</si>
  <si>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</si>
  <si>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</si>
  <si>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</si>
  <si>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</si>
  <si>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</si>
  <si>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</si>
  <si>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</si>
  <si>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</si>
  <si>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</si>
  <si>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</si>
  <si>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</si>
  <si>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</si>
  <si>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</si>
  <si>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</si>
  <si>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</si>
  <si>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</si>
  <si>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</si>
  <si>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</si>
  <si>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</si>
  <si>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</si>
  <si>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</si>
  <si>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</si>
  <si>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</si>
  <si>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</si>
  <si>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</si>
  <si>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</si>
  <si>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</si>
  <si>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</si>
  <si>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</si>
  <si>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</si>
  <si>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</si>
  <si>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</si>
  <si>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</si>
  <si>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</si>
  <si>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</si>
  <si>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</si>
  <si>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</si>
  <si>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</si>
  <si>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</si>
  <si>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</si>
  <si>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</si>
  <si>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</si>
  <si>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</si>
  <si>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</si>
  <si>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</si>
  <si>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</si>
  <si>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</si>
  <si>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</si>
  <si>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</si>
  <si>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</si>
  <si>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</si>
  <si>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</si>
  <si>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</si>
  <si>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</si>
  <si>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</si>
  <si>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</si>
  <si>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</si>
  <si>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</si>
  <si>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</si>
  <si>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</si>
  <si>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</si>
  <si>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</si>
  <si>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</si>
  <si>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</si>
  <si>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</si>
  <si>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</si>
  <si>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</si>
  <si>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</si>
  <si>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</si>
  <si>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</si>
  <si>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</si>
  <si>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</si>
  <si>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</si>
  <si>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</si>
  <si>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</si>
  <si>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</si>
  <si>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</si>
  <si>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</si>
  <si>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</si>
  <si>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</si>
  <si>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</si>
  <si>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</si>
  <si>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</si>
  <si>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</si>
  <si>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</si>
  <si>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</si>
  <si>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</si>
  <si>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</si>
  <si>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</si>
  <si>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</si>
  <si>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</si>
  <si>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</si>
  <si>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</si>
  <si>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</si>
  <si>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</si>
  <si>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</si>
  <si>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</si>
  <si>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</si>
  <si>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</si>
  <si>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</si>
  <si>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</si>
  <si>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</si>
  <si>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</si>
  <si>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</si>
  <si>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</si>
  <si>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</si>
  <si>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</si>
  <si>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</si>
  <si>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</si>
  <si>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</si>
  <si>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</si>
  <si>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</si>
  <si>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</si>
  <si>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</si>
  <si>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</si>
  <si>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</si>
  <si>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</si>
  <si>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</si>
  <si>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</si>
  <si>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</si>
  <si>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</si>
  <si>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</si>
  <si>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</si>
  <si>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</si>
  <si>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</si>
  <si>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</si>
  <si>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</si>
  <si>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</si>
  <si>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</si>
  <si>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</si>
  <si>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</si>
  <si>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</si>
  <si>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</si>
  <si>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</si>
  <si>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</si>
  <si>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</si>
  <si>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</si>
  <si>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</si>
  <si>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</si>
  <si>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</si>
  <si>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</si>
  <si>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</si>
  <si>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</si>
  <si>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</si>
  <si>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</si>
  <si>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</si>
  <si>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</si>
  <si>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</si>
  <si>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</si>
  <si>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</si>
  <si>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</si>
  <si>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</si>
  <si>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</si>
  <si>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</si>
  <si>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</si>
  <si>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</si>
  <si>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</si>
  <si>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</si>
  <si>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</si>
  <si>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</si>
  <si>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</si>
  <si>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</si>
  <si>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</si>
  <si>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</si>
  <si>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</si>
  <si>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</si>
  <si>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</si>
  <si>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</si>
  <si>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</si>
  <si>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</si>
  <si>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</si>
  <si>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</si>
  <si>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</si>
  <si>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</si>
  <si>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</si>
  <si>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</si>
  <si>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</si>
  <si>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</si>
  <si>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</si>
  <si>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</si>
  <si>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</si>
  <si>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</si>
  <si>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</si>
  <si>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</si>
  <si>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</si>
  <si>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</si>
  <si>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</si>
  <si>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</si>
  <si>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</si>
  <si>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</si>
  <si>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</si>
  <si>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</si>
  <si>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</si>
  <si>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</si>
  <si>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</si>
  <si>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</si>
  <si>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</si>
  <si>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</si>
  <si>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</si>
  <si>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</si>
  <si>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</si>
  <si>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</si>
  <si>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</si>
  <si>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</si>
  <si>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</si>
  <si>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</si>
  <si>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</si>
  <si>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</si>
  <si>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</si>
  <si>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</si>
  <si>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</si>
  <si>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</si>
  <si>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</si>
  <si>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</si>
  <si>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</si>
  <si>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</si>
  <si>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</si>
  <si>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</si>
  <si>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</si>
  <si>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</si>
  <si>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</si>
  <si>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</si>
  <si>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</si>
  <si>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</si>
  <si>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</si>
  <si>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</si>
  <si>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</si>
  <si>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</si>
  <si>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</si>
  <si>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</si>
  <si>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</si>
  <si>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</si>
  <si>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</si>
  <si>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</si>
  <si>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</si>
  <si>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</si>
  <si>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</si>
  <si>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</si>
  <si>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</si>
  <si>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</si>
  <si>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</si>
  <si>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</si>
  <si>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</si>
  <si>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</si>
  <si>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</si>
  <si>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</si>
  <si>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</si>
  <si>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</si>
  <si>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</si>
  <si>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</si>
  <si>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</si>
  <si>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</si>
  <si>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</si>
  <si>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</si>
  <si>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</si>
  <si>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</si>
  <si>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</si>
  <si>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</si>
  <si>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</si>
  <si>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</si>
  <si>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</si>
  <si>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</si>
  <si>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</si>
  <si>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</si>
  <si>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</si>
  <si>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</si>
  <si>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</si>
  <si>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</si>
  <si>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</si>
  <si>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</si>
  <si>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</si>
  <si>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</si>
  <si>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</si>
  <si>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</si>
  <si>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</si>
  <si>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</si>
  <si>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</si>
  <si>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</si>
  <si>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</si>
  <si>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</si>
  <si>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</si>
  <si>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</si>
  <si>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</si>
  <si>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</si>
  <si>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</si>
  <si>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</si>
  <si>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</si>
  <si>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</si>
  <si>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</si>
  <si>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</si>
  <si>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</si>
  <si>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</si>
  <si>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</si>
  <si>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</si>
  <si>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</si>
  <si>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</si>
  <si>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</si>
  <si>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</si>
  <si>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</si>
  <si>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</si>
  <si>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</si>
  <si>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</si>
  <si>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</si>
  <si>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</si>
  <si>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</si>
  <si>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</si>
  <si>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</si>
  <si>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</si>
  <si>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</si>
  <si>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</si>
  <si>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</si>
  <si>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</si>
  <si>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</si>
  <si>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</si>
  <si>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</si>
  <si>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</si>
  <si>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</si>
  <si>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</si>
  <si>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</si>
  <si>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</si>
  <si>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</si>
  <si>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</si>
  <si>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</si>
  <si>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</si>
  <si>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</si>
  <si>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</si>
  <si>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</si>
  <si>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</si>
  <si>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</si>
  <si>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</si>
  <si>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</si>
  <si>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</si>
  <si>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</si>
  <si>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</si>
  <si>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</si>
  <si>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</si>
  <si>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</si>
  <si>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</si>
  <si>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</si>
  <si>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</si>
  <si>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</si>
  <si>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</si>
  <si>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</si>
  <si>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</si>
  <si>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</si>
  <si>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</si>
  <si>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</si>
  <si>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</si>
  <si>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</si>
  <si>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</si>
  <si>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</si>
  <si>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</si>
  <si>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</si>
  <si>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</si>
  <si>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</si>
  <si>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</si>
  <si>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</si>
  <si>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</si>
  <si>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</si>
  <si>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</si>
  <si>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</si>
  <si>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</si>
  <si>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</si>
  <si>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</si>
  <si>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</si>
  <si>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</si>
  <si>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</si>
  <si>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</si>
  <si>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</si>
  <si>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</si>
  <si>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</si>
  <si>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</si>
  <si>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</si>
  <si>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</si>
  <si>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</si>
  <si>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</si>
  <si>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</si>
  <si>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</si>
  <si>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</si>
  <si>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</si>
  <si>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</si>
  <si>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</si>
  <si>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</si>
  <si>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</si>
  <si>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</si>
  <si>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</si>
  <si>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</si>
  <si>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</si>
  <si>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</si>
  <si>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</si>
  <si>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</si>
  <si>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</si>
  <si>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</si>
  <si>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</si>
  <si>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</si>
  <si>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</si>
  <si>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</si>
  <si>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</si>
  <si>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</si>
  <si>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</si>
  <si>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</si>
  <si>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</si>
  <si>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</si>
  <si>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</si>
  <si>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</si>
  <si>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</si>
  <si>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</si>
  <si>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</si>
  <si>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</si>
  <si>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</si>
  <si>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</si>
  <si>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</si>
  <si>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</si>
  <si>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</si>
  <si>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</si>
  <si>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</si>
  <si>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</si>
  <si>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</si>
  <si>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</si>
  <si>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</si>
  <si>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</si>
  <si>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</si>
  <si>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</si>
  <si>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</si>
  <si>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</si>
  <si>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</si>
  <si>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</si>
  <si>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</si>
  <si>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</si>
  <si>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</si>
  <si>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</si>
  <si>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</si>
  <si>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</si>
  <si>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</si>
  <si>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</si>
  <si>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</si>
  <si>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</si>
  <si>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</si>
  <si>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</si>
  <si>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</si>
  <si>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</si>
  <si>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</si>
  <si>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</si>
  <si>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</si>
  <si>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</si>
  <si>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</si>
  <si>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</si>
  <si>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</si>
  <si>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</si>
  <si>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</si>
  <si>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</si>
  <si>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</si>
  <si>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</si>
  <si>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</si>
  <si>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</si>
  <si>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</si>
  <si>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</si>
  <si>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</si>
  <si>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</si>
  <si>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</si>
  <si>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</si>
  <si>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</si>
  <si>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</si>
  <si>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</si>
  <si>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</si>
  <si>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</si>
  <si>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</si>
  <si>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</si>
  <si>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</si>
  <si>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</si>
  <si>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</si>
  <si>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</si>
  <si>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</si>
  <si>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</si>
  <si>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</si>
  <si>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</si>
  <si>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</si>
  <si>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</si>
  <si>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</si>
  <si>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</si>
  <si>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</si>
  <si>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</si>
  <si>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</si>
  <si>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</si>
  <si>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</si>
  <si>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</si>
  <si>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</si>
  <si>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</si>
  <si>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</si>
  <si>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</si>
  <si>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</si>
  <si>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</si>
  <si>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</si>
  <si>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</si>
  <si>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</si>
  <si>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</si>
  <si>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</si>
  <si>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</si>
  <si>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</si>
  <si>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</si>
  <si>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</si>
  <si>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</si>
  <si>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</si>
  <si>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</si>
  <si>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</si>
  <si>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</si>
  <si>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</si>
  <si>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</si>
  <si>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</si>
  <si>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</si>
  <si>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</si>
  <si>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</si>
  <si>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</si>
  <si>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</si>
  <si>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</si>
  <si>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</si>
  <si>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</si>
  <si>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</si>
  <si>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</si>
  <si>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</si>
  <si>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</si>
  <si>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</si>
  <si>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</si>
  <si>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</si>
  <si>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</si>
  <si>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</si>
  <si>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</si>
  <si>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</si>
  <si>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</si>
  <si>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</si>
  <si>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</si>
  <si>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</si>
  <si>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</si>
  <si>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</si>
  <si>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</si>
  <si>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</si>
  <si>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</si>
  <si>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</si>
  <si>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</si>
  <si>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</si>
  <si>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</si>
  <si>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</si>
  <si>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</si>
  <si>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</si>
  <si>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</si>
  <si>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</si>
  <si>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</si>
  <si>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</si>
  <si>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</si>
  <si>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</si>
  <si>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</si>
  <si>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</si>
  <si>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</si>
  <si>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</si>
  <si>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</si>
  <si>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</si>
  <si>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</si>
  <si>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</si>
  <si>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</si>
  <si>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</si>
  <si>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</si>
  <si>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</si>
  <si>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</si>
  <si>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</si>
  <si>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</si>
  <si>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</si>
  <si>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</si>
  <si>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</si>
  <si>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</si>
  <si>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</si>
  <si>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</si>
  <si>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</si>
  <si>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</si>
  <si>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</si>
  <si>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</si>
  <si>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</si>
  <si>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</si>
  <si>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</si>
  <si>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</si>
  <si>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</si>
  <si>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</si>
  <si>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</si>
  <si>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</si>
  <si>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</si>
  <si>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</si>
  <si>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</si>
  <si>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</si>
  <si>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</si>
  <si>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</si>
  <si>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</si>
  <si>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</si>
  <si>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</si>
  <si>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</si>
  <si>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</si>
  <si>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</si>
  <si>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</si>
  <si>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</si>
  <si>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</si>
  <si>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</si>
  <si>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</si>
  <si>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</si>
  <si>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</si>
  <si>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</si>
  <si>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</si>
  <si>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</si>
  <si>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</si>
  <si>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</si>
  <si>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</si>
  <si>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</si>
  <si>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</si>
  <si>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</si>
  <si>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</si>
  <si>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</si>
  <si>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</si>
  <si>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</si>
  <si>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</si>
  <si>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</si>
  <si>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</si>
  <si>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</si>
  <si>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</si>
  <si>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</si>
  <si>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</si>
  <si>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</si>
  <si>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</si>
  <si>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</si>
  <si>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</si>
  <si>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</si>
  <si>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</si>
  <si>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</si>
  <si>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</si>
  <si>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</si>
  <si>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</si>
  <si>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</si>
  <si>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</si>
  <si>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</si>
  <si>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</si>
  <si>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</si>
  <si>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</si>
  <si>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</si>
  <si>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</si>
  <si>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</si>
  <si>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</si>
  <si>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</si>
  <si>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</si>
  <si>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</si>
  <si>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</si>
  <si>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</si>
  <si>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</si>
  <si>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</si>
  <si>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</si>
  <si>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</si>
  <si>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</si>
  <si>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</si>
  <si>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</si>
  <si>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</si>
  <si>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</si>
  <si>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</si>
  <si>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</si>
  <si>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</si>
  <si>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</si>
  <si>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</si>
  <si>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</si>
  <si>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</si>
  <si>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</si>
  <si>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</si>
  <si>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</si>
  <si>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</si>
  <si>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</si>
  <si>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</si>
  <si>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</si>
  <si>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</si>
  <si>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</si>
  <si>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</si>
  <si>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</si>
  <si>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</si>
  <si>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</si>
  <si>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</si>
  <si>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</si>
  <si>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</si>
  <si>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</si>
  <si>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</si>
  <si>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</si>
  <si>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</si>
  <si>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</si>
  <si>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</si>
  <si>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</si>
  <si>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</si>
  <si>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</si>
  <si>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</si>
  <si>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</si>
  <si>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</si>
  <si>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</si>
  <si>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</si>
  <si>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</si>
  <si>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</si>
  <si>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</si>
  <si>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</si>
  <si>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</si>
  <si>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</si>
  <si>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</si>
  <si>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</si>
  <si>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</si>
  <si>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</si>
  <si>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</si>
  <si>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</si>
  <si>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</si>
  <si>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</si>
  <si>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</si>
  <si>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</si>
  <si>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</si>
  <si>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</si>
  <si>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</si>
  <si>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</si>
  <si>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</si>
  <si>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</si>
  <si>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</si>
  <si>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</si>
  <si>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</si>
  <si>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</si>
  <si>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</si>
  <si>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</si>
  <si>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</si>
  <si>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</si>
  <si>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</si>
  <si>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</si>
  <si>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</si>
  <si>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</si>
  <si>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</si>
  <si>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</si>
  <si>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</si>
  <si>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</si>
  <si>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</si>
  <si>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</si>
  <si>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</si>
  <si>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</si>
  <si>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</si>
  <si>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</si>
  <si>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</si>
  <si>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</si>
  <si>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</si>
  <si>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</si>
  <si>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</si>
  <si>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</si>
  <si>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</si>
  <si>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</si>
  <si>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</si>
  <si>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</si>
  <si>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</si>
  <si>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</si>
  <si>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</si>
  <si>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</si>
  <si>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</si>
  <si>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</si>
  <si>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</si>
  <si>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</si>
  <si>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</si>
  <si>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</si>
  <si>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</si>
  <si>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</si>
  <si>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</si>
  <si>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</si>
  <si>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</si>
  <si>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</si>
  <si>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</si>
  <si>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</si>
  <si>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</si>
  <si>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</si>
  <si>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</si>
  <si>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</si>
  <si>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</si>
  <si>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</si>
  <si>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</si>
  <si>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</si>
  <si>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</si>
  <si>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</si>
  <si>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</si>
  <si>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</si>
  <si>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</si>
  <si>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</si>
  <si>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</si>
  <si>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</si>
  <si>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</si>
  <si>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</si>
  <si>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</si>
  <si>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</si>
  <si>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</si>
  <si>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</si>
  <si>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</si>
  <si>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</si>
  <si>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</si>
  <si>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</si>
  <si>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</si>
  <si>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</si>
  <si>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</si>
  <si>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</si>
  <si>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</si>
  <si>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</si>
  <si>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</si>
  <si>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</si>
  <si>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</si>
  <si>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</si>
  <si>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</si>
  <si>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</si>
  <si>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</si>
  <si>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</si>
  <si>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</si>
  <si>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</si>
  <si>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</si>
  <si>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</si>
  <si>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</si>
  <si>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</si>
  <si>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</si>
  <si>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</si>
  <si>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</si>
  <si>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</si>
  <si>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</si>
  <si>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</si>
  <si>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</si>
  <si>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</si>
  <si>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</si>
  <si>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</si>
  <si>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</si>
  <si>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</si>
  <si>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</si>
  <si>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</si>
  <si>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</si>
  <si>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</si>
  <si>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</si>
  <si>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</si>
  <si>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</si>
  <si>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</si>
  <si>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</si>
  <si>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</si>
  <si>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</si>
  <si>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</si>
  <si>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</si>
  <si>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</si>
  <si>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</si>
  <si>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</si>
  <si>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</si>
  <si>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</si>
  <si>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</si>
  <si>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</si>
  <si>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</si>
  <si>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</si>
  <si>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</si>
  <si>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</si>
  <si>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</si>
  <si>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</si>
  <si>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</si>
  <si>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</si>
  <si>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</si>
  <si>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</si>
  <si>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</si>
  <si>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</si>
  <si>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</si>
  <si>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</si>
  <si>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</si>
  <si>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</si>
  <si>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</si>
  <si>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</si>
  <si>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</si>
  <si>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</si>
  <si>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</si>
  <si>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</si>
  <si>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</si>
  <si>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</si>
  <si>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</si>
  <si>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</si>
  <si>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</si>
  <si>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</si>
  <si>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</si>
  <si>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</si>
  <si>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</si>
  <si>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</si>
  <si>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</si>
  <si>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</si>
  <si>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</si>
  <si>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</si>
  <si>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</si>
  <si>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</si>
  <si>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</si>
  <si>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</si>
  <si>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</si>
  <si>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</si>
  <si>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</si>
  <si>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</si>
  <si>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</si>
  <si>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</si>
  <si>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</si>
  <si>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</si>
  <si>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</si>
  <si>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</si>
  <si>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</si>
  <si>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</si>
  <si>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</si>
  <si>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</si>
  <si>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</si>
  <si>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</si>
  <si>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</si>
  <si>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</si>
  <si>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</si>
  <si>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</si>
  <si>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</si>
  <si>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</si>
  <si>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</si>
  <si>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</si>
  <si>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</si>
  <si>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</si>
  <si>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</si>
  <si>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</si>
  <si>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</si>
  <si>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</si>
  <si>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</si>
  <si>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</si>
  <si>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</si>
  <si>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</si>
  <si>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</si>
  <si>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</si>
  <si>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</si>
  <si>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</si>
  <si>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</si>
  <si>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</si>
  <si>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</si>
  <si>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</si>
  <si>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</si>
  <si>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</si>
  <si>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</si>
  <si>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</si>
  <si>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</si>
  <si>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</si>
  <si>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</si>
  <si>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</si>
  <si>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</si>
  <si>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</si>
  <si>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</si>
  <si>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</si>
  <si>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</si>
  <si>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</si>
  <si>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</si>
  <si>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</si>
  <si>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</si>
  <si>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</si>
  <si>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</si>
  <si>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</si>
  <si>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</si>
  <si>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</si>
  <si>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</si>
  <si>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</si>
  <si>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</si>
  <si>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</si>
  <si>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</si>
  <si>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</si>
  <si>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</si>
  <si>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</si>
  <si>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</si>
  <si>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</si>
  <si>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</si>
  <si>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</si>
  <si>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</si>
  <si>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</si>
  <si>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</si>
  <si>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</si>
  <si>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</si>
  <si>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</si>
  <si>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</si>
  <si>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</si>
  <si>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</si>
  <si>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</si>
  <si>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</si>
  <si>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</si>
  <si>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</si>
  <si>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</si>
  <si>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</si>
  <si>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</si>
  <si>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</si>
  <si>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</si>
  <si>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</si>
  <si>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</si>
  <si>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</si>
  <si>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</si>
  <si>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</si>
  <si>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</si>
  <si>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</si>
  <si>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</si>
  <si>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</si>
  <si>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</si>
  <si>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</si>
  <si>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</si>
  <si>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</si>
  <si>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</si>
  <si>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</si>
  <si>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</si>
  <si>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</si>
  <si>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</si>
  <si>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</si>
  <si>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</si>
  <si>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</si>
  <si>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</si>
  <si>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</si>
  <si>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</si>
  <si>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</si>
  <si>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</si>
  <si>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</si>
  <si>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</si>
  <si>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</si>
  <si>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</si>
  <si>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</si>
  <si>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</si>
  <si>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</si>
  <si>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</si>
  <si>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</si>
  <si>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</si>
  <si>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</si>
  <si>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</si>
  <si>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</si>
  <si>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</si>
  <si>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</si>
  <si>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</si>
  <si>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</si>
  <si>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</si>
  <si>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</si>
  <si>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</si>
  <si>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</si>
  <si>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</si>
  <si>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</si>
  <si>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</si>
  <si>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</si>
  <si>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</si>
  <si>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</si>
  <si>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</si>
  <si>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</si>
  <si>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</si>
  <si>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</si>
  <si>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</si>
  <si>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</si>
  <si>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</si>
  <si>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</si>
  <si>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</si>
  <si>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</si>
  <si>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</si>
  <si>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</si>
  <si>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</si>
  <si>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</si>
  <si>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</si>
  <si>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</si>
  <si>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</si>
  <si>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</si>
  <si>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</si>
  <si>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</si>
  <si>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</si>
  <si>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</si>
  <si>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</si>
  <si>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</si>
  <si>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</si>
  <si>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</si>
  <si>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</si>
  <si>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</si>
  <si>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</si>
  <si>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</si>
  <si>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</si>
  <si>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</si>
  <si>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</si>
  <si>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</si>
  <si>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</si>
  <si>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</si>
  <si>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</si>
  <si>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</si>
  <si>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</si>
  <si>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</si>
  <si>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</si>
  <si>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</si>
  <si>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</si>
  <si>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</si>
  <si>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</si>
  <si>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</si>
  <si>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</si>
  <si>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</si>
  <si>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</si>
  <si>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</si>
  <si>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</si>
  <si>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</si>
  <si>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</si>
  <si>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</si>
  <si>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</si>
  <si>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</si>
  <si>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</si>
  <si>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</si>
  <si>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</si>
  <si>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</si>
  <si>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</si>
  <si>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</si>
  <si>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</si>
  <si>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</si>
  <si>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</si>
  <si>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</si>
  <si>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</si>
  <si>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</si>
  <si>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</si>
  <si>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</si>
  <si>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</si>
  <si>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</si>
  <si>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</si>
  <si>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</si>
  <si>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</si>
  <si>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</si>
  <si>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</si>
  <si>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</si>
  <si>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</si>
  <si>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</si>
  <si>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</si>
  <si>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</si>
  <si>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</si>
  <si>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</si>
  <si>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</si>
  <si>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</si>
  <si>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</si>
  <si>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</si>
  <si>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</si>
  <si>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</si>
  <si>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</si>
  <si>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</si>
  <si>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</si>
  <si>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</si>
  <si>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</si>
  <si>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</si>
  <si>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</si>
  <si>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</si>
  <si>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</si>
  <si>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</si>
  <si>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</si>
  <si>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</si>
  <si>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</si>
  <si>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</si>
  <si>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</si>
  <si>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</si>
  <si>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</si>
  <si>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</si>
  <si>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</si>
  <si>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</si>
  <si>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</si>
  <si>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</si>
  <si>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</si>
  <si>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</si>
  <si>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</si>
  <si>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</si>
  <si>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</si>
  <si>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</si>
  <si>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</si>
  <si>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</si>
  <si>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</si>
  <si>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</si>
  <si>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</si>
  <si>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</si>
  <si>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</si>
  <si>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</si>
  <si>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</si>
  <si>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</si>
  <si>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</si>
  <si>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</si>
  <si>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</si>
  <si>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</si>
  <si>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</si>
  <si>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</si>
  <si>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</si>
  <si>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</si>
  <si>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</si>
  <si>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</si>
  <si>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</si>
  <si>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</si>
  <si>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</si>
  <si>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</si>
  <si>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</si>
  <si>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</si>
  <si>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</si>
  <si>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</si>
  <si>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</si>
  <si>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</si>
  <si>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</si>
  <si>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</si>
  <si>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</si>
  <si>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</si>
  <si>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</si>
  <si>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</si>
  <si>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</si>
  <si>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</si>
  <si>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</si>
  <si>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</si>
  <si>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</si>
  <si>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</si>
  <si>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</si>
  <si>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</si>
  <si>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</si>
  <si>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</si>
  <si>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</si>
  <si>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</si>
  <si>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</si>
  <si>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</si>
  <si>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</si>
  <si>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</si>
  <si>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</si>
  <si>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</si>
  <si>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</si>
  <si>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</si>
  <si>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</si>
  <si>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</si>
  <si>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</si>
  <si>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</si>
  <si>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</si>
  <si>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</si>
  <si>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</si>
  <si>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</si>
  <si>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</si>
  <si>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</si>
  <si>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</si>
  <si>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</si>
  <si>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</si>
  <si>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</si>
  <si>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</si>
  <si>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</si>
  <si>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</si>
  <si>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</si>
  <si>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</si>
  <si>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</si>
  <si>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</si>
  <si>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</si>
  <si>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</si>
  <si>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</si>
  <si>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</si>
  <si>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</si>
  <si>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</si>
  <si>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</si>
  <si>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</si>
  <si>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</si>
  <si>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</si>
  <si>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</si>
  <si>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</si>
  <si>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</si>
  <si>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</si>
  <si>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</si>
  <si>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</si>
  <si>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</si>
  <si>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</si>
  <si>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</si>
  <si>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</si>
  <si>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</si>
  <si>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</si>
  <si>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</si>
  <si>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</si>
  <si>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</si>
  <si>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</si>
  <si>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</si>
  <si>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</si>
  <si>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</si>
  <si>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</si>
  <si>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</si>
  <si>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</si>
  <si>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</si>
  <si>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</si>
  <si>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</si>
  <si>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</si>
  <si>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</si>
  <si>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</si>
  <si>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</si>
  <si>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</si>
  <si>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</si>
  <si>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</si>
  <si>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</si>
  <si>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</si>
  <si>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</si>
  <si>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</si>
  <si>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</si>
  <si>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</si>
  <si>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</si>
  <si>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</si>
  <si>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</si>
  <si>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</si>
  <si>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</si>
  <si>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</si>
  <si>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</si>
  <si>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</si>
  <si>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</si>
  <si>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</si>
  <si>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</si>
  <si>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</si>
  <si>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</si>
  <si>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</si>
  <si>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</si>
  <si>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</si>
  <si>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</si>
  <si>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</si>
  <si>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</si>
  <si>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</si>
  <si>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</si>
  <si>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</si>
  <si>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</si>
  <si>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</si>
  <si>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</si>
  <si>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</si>
  <si>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</si>
  <si>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</si>
  <si>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</si>
  <si>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</si>
  <si>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</si>
  <si>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</si>
  <si>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</si>
  <si>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</si>
  <si>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</si>
  <si>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</si>
  <si>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</si>
  <si>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</si>
  <si>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</si>
  <si>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</si>
  <si>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</si>
  <si>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</si>
  <si>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</si>
  <si>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</si>
  <si>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</si>
  <si>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</si>
  <si>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</si>
  <si>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</si>
  <si>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</si>
  <si>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</si>
  <si>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</si>
  <si>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</si>
  <si>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</si>
  <si>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</si>
  <si>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</si>
  <si>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</si>
  <si>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</si>
  <si>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</si>
  <si>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</si>
  <si>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</si>
  <si>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</si>
  <si>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</si>
  <si>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</si>
  <si>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</si>
  <si>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</si>
  <si>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</si>
  <si>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</si>
  <si>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</si>
  <si>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</si>
  <si>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</si>
  <si>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</si>
  <si>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</si>
  <si>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</si>
  <si>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</si>
  <si>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</si>
  <si>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</si>
  <si>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</si>
  <si>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</si>
  <si>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</si>
  <si>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</si>
  <si>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</si>
  <si>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</si>
  <si>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</si>
  <si>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</si>
  <si>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</si>
  <si>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</si>
  <si>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</si>
  <si>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</si>
  <si>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</si>
  <si>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</si>
  <si>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</si>
  <si>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</si>
  <si>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</si>
  <si>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</si>
  <si>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</si>
  <si>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</si>
  <si>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</si>
  <si>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</si>
  <si>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</si>
  <si>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</si>
  <si>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</si>
  <si>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</si>
  <si>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</si>
  <si>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</si>
  <si>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</si>
  <si>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</si>
  <si>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</si>
  <si>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</si>
  <si>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</si>
  <si>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</si>
  <si>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</si>
  <si>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</si>
  <si>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</si>
  <si>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</si>
  <si>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</si>
  <si>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</si>
  <si>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</si>
  <si>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</si>
  <si>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</si>
  <si>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</si>
  <si>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</si>
  <si>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</si>
  <si>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</si>
  <si>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</si>
  <si>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</si>
  <si>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</si>
  <si>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</si>
  <si>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</si>
  <si>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</si>
  <si>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</si>
  <si>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</si>
  <si>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</si>
  <si>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</si>
  <si>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</si>
  <si>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</si>
  <si>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</si>
  <si>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</si>
  <si>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</si>
  <si>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</si>
  <si>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</si>
  <si>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</si>
  <si>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</si>
  <si>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</si>
  <si>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</si>
  <si>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</si>
  <si>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</si>
  <si>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</si>
  <si>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</si>
  <si>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</si>
  <si>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</si>
  <si>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</si>
  <si>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</si>
  <si>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</si>
  <si>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</si>
  <si>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</si>
  <si>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</si>
  <si>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</si>
  <si>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</si>
  <si>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</si>
  <si>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</si>
  <si>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</si>
  <si>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</si>
  <si>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</si>
  <si>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</si>
  <si>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</si>
  <si>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</si>
  <si>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</si>
  <si>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</si>
  <si>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</si>
  <si>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</si>
  <si>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</si>
  <si>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</si>
  <si>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</si>
  <si>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</si>
  <si>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</si>
  <si>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</si>
  <si>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</si>
  <si>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</si>
  <si>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</si>
  <si>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</si>
  <si>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</si>
  <si>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</si>
  <si>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</si>
  <si>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</si>
  <si>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</si>
  <si>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</si>
  <si>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</si>
  <si>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</si>
  <si>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</si>
  <si>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</si>
  <si>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</si>
  <si>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</si>
  <si>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</si>
  <si>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</si>
  <si>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</si>
  <si>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</si>
  <si>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</si>
  <si>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</si>
  <si>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</si>
  <si>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</si>
  <si>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</si>
  <si>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</si>
  <si>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</si>
  <si>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</si>
  <si>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</si>
  <si>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</si>
  <si>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</si>
  <si>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</si>
  <si>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</si>
  <si>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</si>
  <si>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</si>
  <si>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</si>
  <si>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</si>
  <si>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</si>
  <si>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</si>
  <si>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</si>
  <si>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</si>
  <si>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</si>
  <si>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</si>
  <si>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</si>
  <si>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</si>
  <si>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</si>
  <si>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</si>
  <si>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</si>
  <si>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</si>
  <si>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</si>
  <si>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</si>
  <si>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</si>
  <si>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</si>
  <si>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</si>
  <si>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</si>
  <si>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</si>
  <si>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</si>
  <si>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</si>
  <si>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</si>
  <si>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</si>
  <si>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</si>
  <si>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</si>
  <si>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</si>
  <si>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</si>
  <si>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</si>
  <si>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</si>
  <si>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</si>
  <si>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</si>
  <si>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</si>
  <si>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</si>
  <si>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</si>
  <si>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</si>
  <si>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</si>
  <si>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</si>
  <si>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</si>
  <si>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</si>
  <si>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</si>
  <si>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</si>
  <si>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</si>
  <si>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</si>
  <si>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</si>
  <si>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</si>
  <si>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</si>
  <si>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</si>
  <si>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</si>
  <si>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</si>
  <si>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</si>
  <si>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</si>
  <si>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</si>
  <si>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</si>
  <si>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</si>
  <si>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</si>
  <si>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</si>
  <si>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</si>
  <si>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</si>
  <si>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</si>
  <si>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</si>
  <si>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</si>
  <si>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</si>
  <si>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</si>
  <si>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</si>
  <si>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</si>
  <si>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</si>
  <si>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</si>
  <si>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</si>
  <si>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</si>
  <si>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</si>
  <si>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</si>
  <si>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</si>
  <si>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</si>
  <si>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</si>
  <si>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</si>
  <si>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</si>
  <si>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</si>
  <si>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</si>
  <si>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</si>
  <si>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</si>
  <si>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</si>
  <si>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</si>
  <si>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</si>
  <si>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</si>
  <si>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</si>
  <si>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</si>
  <si>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</si>
  <si>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</si>
  <si>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</si>
  <si>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</si>
  <si>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</si>
  <si>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</si>
  <si>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</si>
  <si>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</si>
  <si>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</si>
  <si>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</si>
  <si>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</si>
  <si>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</si>
  <si>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</si>
  <si>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</si>
  <si>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</si>
  <si>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</si>
  <si>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</si>
  <si>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</si>
  <si>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</si>
  <si>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</si>
  <si>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</si>
  <si>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</si>
  <si>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</si>
  <si>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</si>
  <si>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</si>
  <si>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</si>
  <si>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</si>
  <si>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</si>
  <si>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</si>
  <si>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</si>
  <si>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</si>
  <si>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</si>
  <si>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</si>
  <si>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</si>
  <si>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</si>
  <si>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</si>
  <si>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</si>
  <si>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</si>
  <si>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</si>
  <si>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</si>
  <si>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</si>
  <si>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</si>
  <si>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</si>
  <si>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</si>
  <si>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</si>
  <si>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</si>
  <si>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</si>
  <si>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</si>
  <si>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</si>
  <si>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</si>
  <si>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</si>
  <si>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</si>
  <si>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</si>
  <si>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</si>
  <si>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</si>
  <si>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</si>
  <si>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</si>
  <si>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</si>
  <si>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</si>
  <si>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</si>
  <si>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</si>
  <si>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</si>
  <si>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</si>
  <si>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</si>
  <si>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</si>
  <si>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</si>
  <si>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</si>
  <si>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</si>
  <si>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</si>
  <si>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</si>
  <si>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</si>
  <si>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</si>
  <si>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</si>
  <si>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</si>
  <si>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</si>
  <si>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</si>
  <si>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</si>
  <si>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</si>
  <si>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</si>
  <si>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</si>
  <si>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</si>
  <si>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</si>
  <si>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</si>
  <si>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</si>
  <si>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</si>
  <si>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</si>
  <si>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</si>
  <si>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</si>
  <si>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</si>
  <si>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</si>
  <si>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</si>
  <si>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</si>
  <si>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</si>
  <si>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</si>
  <si>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</si>
  <si>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</si>
  <si>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</si>
  <si>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</si>
  <si>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</si>
  <si>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</si>
  <si>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</si>
  <si>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</si>
  <si>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</si>
  <si>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</si>
  <si>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</si>
  <si>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</si>
  <si>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</si>
  <si>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</si>
  <si>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</si>
  <si>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</si>
  <si>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</si>
  <si>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</si>
  <si>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</si>
  <si>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</si>
  <si>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</si>
  <si>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</si>
  <si>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</si>
  <si>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</si>
  <si>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</si>
  <si>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</si>
  <si>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</si>
  <si>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</si>
  <si>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</si>
  <si>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</si>
  <si>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</si>
  <si>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</si>
  <si>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</si>
  <si>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</si>
  <si>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</si>
  <si>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</si>
  <si>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</si>
  <si>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</si>
  <si>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</si>
  <si>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</si>
  <si>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</si>
  <si>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</si>
  <si>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</si>
  <si>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</si>
  <si>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</si>
  <si>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</si>
  <si>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</si>
  <si>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</si>
  <si>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</si>
  <si>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</si>
  <si>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</si>
  <si>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</si>
  <si>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</si>
  <si>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</si>
  <si>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</si>
  <si>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</si>
  <si>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</si>
  <si>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</si>
  <si>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</si>
  <si>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</si>
  <si>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</si>
  <si>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</si>
  <si>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</si>
  <si>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</si>
  <si>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</si>
  <si>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</si>
  <si>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</si>
  <si>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</si>
  <si>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</si>
  <si>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</si>
  <si>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</si>
  <si>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</si>
  <si>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</si>
  <si>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</si>
  <si>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</si>
  <si>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</si>
  <si>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</si>
  <si>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</si>
  <si>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</si>
  <si>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</si>
  <si>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</si>
  <si>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</si>
  <si>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</si>
  <si>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</si>
  <si>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</si>
  <si>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</si>
  <si>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</si>
  <si>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</si>
  <si>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</si>
  <si>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</si>
  <si>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</si>
  <si>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</si>
  <si>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</si>
  <si>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</si>
  <si>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</si>
  <si>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</si>
  <si>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</si>
  <si>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</si>
  <si>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</si>
  <si>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</si>
  <si>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</si>
  <si>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</si>
  <si>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</si>
  <si>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</si>
  <si>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</si>
  <si>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</si>
  <si>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</si>
  <si>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</si>
  <si>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</si>
  <si>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</si>
  <si>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</si>
  <si>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</si>
  <si>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</si>
  <si>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</si>
  <si>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</si>
  <si>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</si>
  <si>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</si>
  <si>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</si>
  <si>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</si>
  <si>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</si>
  <si>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</si>
  <si>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</si>
  <si>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</si>
  <si>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</si>
  <si>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</si>
  <si>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</si>
  <si>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</si>
  <si>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</si>
  <si>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</si>
  <si>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</si>
  <si>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</si>
  <si>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</si>
  <si>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</si>
  <si>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</si>
  <si>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</si>
  <si>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</si>
  <si>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</si>
  <si>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</si>
  <si>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</si>
  <si>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</si>
  <si>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</si>
  <si>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</si>
  <si>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</si>
  <si>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</si>
  <si>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</si>
  <si>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</si>
  <si>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</si>
  <si>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</si>
  <si>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</si>
  <si>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</si>
  <si>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</si>
  <si>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</si>
  <si>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</si>
  <si>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</si>
  <si>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</si>
  <si>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</si>
  <si>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</si>
  <si>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</si>
  <si>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</si>
  <si>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</si>
  <si>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</si>
  <si>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</si>
  <si>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</si>
  <si>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</si>
  <si>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</si>
  <si>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</si>
  <si>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</si>
  <si>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</si>
  <si>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</si>
  <si>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</si>
  <si>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</si>
  <si>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</si>
  <si>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</si>
  <si>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</si>
  <si>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</si>
  <si>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</si>
  <si>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</si>
  <si>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</si>
  <si>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</si>
  <si>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</si>
  <si>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</si>
  <si>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</si>
  <si>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</si>
  <si>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</si>
  <si>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</si>
  <si>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</si>
  <si>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</si>
  <si>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</si>
  <si>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</si>
  <si>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</si>
  <si>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</si>
  <si>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</si>
  <si>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</si>
  <si>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</si>
  <si>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</si>
  <si>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</si>
  <si>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</si>
  <si>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</si>
  <si>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</si>
  <si>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</si>
  <si>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</si>
  <si>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</si>
  <si>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</si>
  <si>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</si>
  <si>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</si>
  <si>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</si>
  <si>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</si>
  <si>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</si>
  <si>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</si>
  <si>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</si>
  <si>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</si>
  <si>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</si>
  <si>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</si>
  <si>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</si>
  <si>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</si>
  <si>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</si>
  <si>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</si>
  <si>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</si>
  <si>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</si>
  <si>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</si>
  <si>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</si>
  <si>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</si>
  <si>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</si>
  <si>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</si>
  <si>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</si>
  <si>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</si>
  <si>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</si>
  <si>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</si>
  <si>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</si>
  <si>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</si>
  <si>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</si>
  <si>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</si>
  <si>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</si>
  <si>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</si>
  <si>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</si>
  <si>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</si>
  <si>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</si>
  <si>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</si>
  <si>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</si>
  <si>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</si>
  <si>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</si>
  <si>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</si>
  <si>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</si>
  <si>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</si>
  <si>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</si>
  <si>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</si>
  <si>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</si>
  <si>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</si>
  <si>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</si>
  <si>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</si>
  <si>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</si>
  <si>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</si>
  <si>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</si>
  <si>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</si>
  <si>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</si>
  <si>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</si>
  <si>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</si>
  <si>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</si>
  <si>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</si>
  <si>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</si>
  <si>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</si>
  <si>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</si>
  <si>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</si>
  <si>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</si>
  <si>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</si>
  <si>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</si>
  <si>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</si>
  <si>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</si>
  <si>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</si>
  <si>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</si>
  <si>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</si>
  <si>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</si>
  <si>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</si>
  <si>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</si>
  <si>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</si>
  <si>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</si>
  <si>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</si>
  <si>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</si>
  <si>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</si>
  <si>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</si>
  <si>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</si>
  <si>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</si>
  <si>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</si>
  <si>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</si>
  <si>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</si>
  <si>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</si>
  <si>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</si>
  <si>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</si>
  <si>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</si>
  <si>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</si>
  <si>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</si>
  <si>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</si>
  <si>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</si>
  <si>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</si>
  <si>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</si>
  <si>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</si>
  <si>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</si>
  <si>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</si>
  <si>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</si>
  <si>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</si>
  <si>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</si>
  <si>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</si>
  <si>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</si>
  <si>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</si>
  <si>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</si>
  <si>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</si>
  <si>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</si>
  <si>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</si>
  <si>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</si>
  <si>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</si>
  <si>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</si>
  <si>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</si>
  <si>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</si>
  <si>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</si>
  <si>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</si>
  <si>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</si>
  <si>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</si>
  <si>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</si>
  <si>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</si>
  <si>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</si>
  <si>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</si>
  <si>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</si>
  <si>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</si>
  <si>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</si>
  <si>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</si>
  <si>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</si>
  <si>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</si>
  <si>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</si>
  <si>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</si>
  <si>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</si>
  <si>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</si>
  <si>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</si>
  <si>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</si>
  <si>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</si>
  <si>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</si>
  <si>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</si>
  <si>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</si>
  <si>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</si>
  <si>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</si>
  <si>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</si>
  <si>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</si>
  <si>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</si>
  <si>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</si>
  <si>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</si>
  <si>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</si>
  <si>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</si>
  <si>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</si>
  <si>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</si>
  <si>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</si>
  <si>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</si>
  <si>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</si>
  <si>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</si>
  <si>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</si>
  <si>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</si>
  <si>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</si>
  <si>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</si>
  <si>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</si>
  <si>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</si>
  <si>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</si>
  <si>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</si>
  <si>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</si>
  <si>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</si>
  <si>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</si>
  <si>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</si>
  <si>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</si>
  <si>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</si>
  <si>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</si>
  <si>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</si>
  <si>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</si>
  <si>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</si>
  <si>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</si>
  <si>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</si>
  <si>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</si>
  <si>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</si>
  <si>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</si>
  <si>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</si>
  <si>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</si>
  <si>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</si>
  <si>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</si>
  <si>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</si>
  <si>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</si>
  <si>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</si>
  <si>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</si>
  <si>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</si>
  <si>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</si>
  <si>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</si>
  <si>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</si>
  <si>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</si>
  <si>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</si>
  <si>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</si>
  <si>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</si>
  <si>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</si>
  <si>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</si>
  <si>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</si>
  <si>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</si>
  <si>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</si>
  <si>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</si>
  <si>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</si>
  <si>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</si>
  <si>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</si>
  <si>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</si>
  <si>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</si>
  <si>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</si>
  <si>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</si>
  <si>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</si>
  <si>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</si>
  <si>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</si>
  <si>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</si>
  <si>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</si>
  <si>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</si>
  <si>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</si>
  <si>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</si>
  <si>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</si>
  <si>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</si>
  <si>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</si>
  <si>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</si>
  <si>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</si>
  <si>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</si>
  <si>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</si>
  <si>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</si>
  <si>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</si>
  <si>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</si>
  <si>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</si>
  <si>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</si>
  <si>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</si>
  <si>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</si>
  <si>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</si>
  <si>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</si>
  <si>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</si>
  <si>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</si>
  <si>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</si>
  <si>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</si>
  <si>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</si>
  <si>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</si>
  <si>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</si>
  <si>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</si>
  <si>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</si>
  <si>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</si>
  <si>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</si>
  <si>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</si>
  <si>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</si>
  <si>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</si>
  <si>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</si>
  <si>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</si>
  <si>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</si>
  <si>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</si>
  <si>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</si>
  <si>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</si>
  <si>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</si>
  <si>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</si>
  <si>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</si>
  <si>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</si>
  <si>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</si>
  <si>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</si>
  <si>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</si>
  <si>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</si>
  <si>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</si>
  <si>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</si>
  <si>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</si>
  <si>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</si>
  <si>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</si>
  <si>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</si>
  <si>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</si>
  <si>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</si>
  <si>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</si>
  <si>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</si>
  <si>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</si>
  <si>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</si>
  <si>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</si>
  <si>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</si>
  <si>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</si>
  <si>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</si>
  <si>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</si>
  <si>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</si>
  <si>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</si>
  <si>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</si>
  <si>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</si>
  <si>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</si>
  <si>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</si>
  <si>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</si>
  <si>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</si>
  <si>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</si>
  <si>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</si>
  <si>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</si>
  <si>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</si>
  <si>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</si>
  <si>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</si>
  <si>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</si>
  <si>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</si>
  <si>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</si>
  <si>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</si>
  <si>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</si>
  <si>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</si>
  <si>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</si>
  <si>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</si>
  <si>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</si>
  <si>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</si>
  <si>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</si>
  <si>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</si>
  <si>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</si>
  <si>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</si>
  <si>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</si>
  <si>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</si>
  <si>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</si>
  <si>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</si>
  <si>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</si>
  <si>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</si>
  <si>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</si>
  <si>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</si>
  <si>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</si>
  <si>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</si>
  <si>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</si>
  <si>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</si>
  <si>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</si>
  <si>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</si>
  <si>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</si>
  <si>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</si>
  <si>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</si>
  <si>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</si>
  <si>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</si>
  <si>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</si>
  <si>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</si>
  <si>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</si>
  <si>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</si>
  <si>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</si>
  <si>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</si>
  <si>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</si>
  <si>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</si>
  <si>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</si>
  <si>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</si>
  <si>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</si>
  <si>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</si>
  <si>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</si>
  <si>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</si>
  <si>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</si>
  <si>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</si>
  <si>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</si>
  <si>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</si>
  <si>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</si>
  <si>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</si>
  <si>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</si>
  <si>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</si>
  <si>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</si>
  <si>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</si>
  <si>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</si>
  <si>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</si>
  <si>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</si>
  <si>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</si>
  <si>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</si>
  <si>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</si>
  <si>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</si>
  <si>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</si>
  <si>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</si>
  <si>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</si>
  <si>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</si>
  <si>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</si>
  <si>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</si>
  <si>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</si>
  <si>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</si>
  <si>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</si>
  <si>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</si>
  <si>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</si>
  <si>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</si>
  <si>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</si>
  <si>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</si>
  <si>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</si>
  <si>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</si>
  <si>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</si>
  <si>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</si>
  <si>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</si>
  <si>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</si>
  <si>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</si>
  <si>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</si>
  <si>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</si>
  <si>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</si>
  <si>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</si>
  <si>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</si>
  <si>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</si>
  <si>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</si>
  <si>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</si>
  <si>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</si>
  <si>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</si>
  <si>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</si>
  <si>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</si>
  <si>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</si>
  <si>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</si>
  <si>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</si>
  <si>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</si>
  <si>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</si>
  <si>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</si>
  <si>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</si>
  <si>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</si>
  <si>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</si>
  <si>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</si>
  <si>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</si>
  <si>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</si>
  <si>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</si>
  <si>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</si>
  <si>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</si>
  <si>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</si>
  <si>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</si>
  <si>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</si>
  <si>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</si>
  <si>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</si>
  <si>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</si>
  <si>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</si>
  <si>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</si>
  <si>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</si>
  <si>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</si>
  <si>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</si>
  <si>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</si>
  <si>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</si>
  <si>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</si>
  <si>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</si>
  <si>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</si>
  <si>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</si>
  <si>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</si>
  <si>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</si>
  <si>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</si>
  <si>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</si>
  <si>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</si>
  <si>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</si>
  <si>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</si>
  <si>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</si>
  <si>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</si>
  <si>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</si>
  <si>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</si>
  <si>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</si>
  <si>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</si>
  <si>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</si>
  <si>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</si>
  <si>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</si>
  <si>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</si>
  <si>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</si>
  <si>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</si>
  <si>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</si>
  <si>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</si>
  <si>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</si>
  <si>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</si>
  <si>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</si>
  <si>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</si>
  <si>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</si>
  <si>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</si>
  <si>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</si>
  <si>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</si>
  <si>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</si>
  <si>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</si>
  <si>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</si>
  <si>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</si>
  <si>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</si>
  <si>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</si>
  <si>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</si>
  <si>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</si>
  <si>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</si>
  <si>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</si>
  <si>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</si>
  <si>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</si>
  <si>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</si>
  <si>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</si>
  <si>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</si>
  <si>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</si>
  <si>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</si>
  <si>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</si>
  <si>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</si>
  <si>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</si>
  <si>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</si>
  <si>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</si>
  <si>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</si>
  <si>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</si>
  <si>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</si>
  <si>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</si>
  <si>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</si>
  <si>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</si>
  <si>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</si>
  <si>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</si>
  <si>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</si>
  <si>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</si>
  <si>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</si>
  <si>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</si>
  <si>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</si>
  <si>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</si>
  <si>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</si>
  <si>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</si>
  <si>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</si>
  <si>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</si>
  <si>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</si>
  <si>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</si>
  <si>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</si>
  <si>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</si>
  <si>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</si>
  <si>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</si>
  <si>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</si>
  <si>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</si>
  <si>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</si>
  <si>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</si>
  <si>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</si>
  <si>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</si>
  <si>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</si>
  <si>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</si>
  <si>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</si>
  <si>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</si>
  <si>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</si>
  <si>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</si>
  <si>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</si>
  <si>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</si>
  <si>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</si>
  <si>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</si>
  <si>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</si>
  <si>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</si>
  <si>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</si>
  <si>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</si>
  <si>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</si>
  <si>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</si>
  <si>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</si>
  <si>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</si>
  <si>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</si>
  <si>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</si>
  <si>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</si>
  <si>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</si>
  <si>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</si>
  <si>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</si>
  <si>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</si>
  <si>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</si>
  <si>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</si>
  <si>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</si>
  <si>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</si>
  <si>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</si>
  <si>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</si>
  <si>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</si>
  <si>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</si>
  <si>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</si>
  <si>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</si>
  <si>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</si>
  <si>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</si>
  <si>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</si>
  <si>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</si>
  <si>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</si>
  <si>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</si>
  <si>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</si>
  <si>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</si>
  <si>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</si>
  <si>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</si>
  <si>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</si>
  <si>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</si>
  <si>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</si>
  <si>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</si>
  <si>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</si>
  <si>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</si>
  <si>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</si>
  <si>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</si>
  <si>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</si>
  <si>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</si>
  <si>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</si>
  <si>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</si>
  <si>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</si>
  <si>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</si>
  <si>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</si>
  <si>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</si>
  <si>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</si>
  <si>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</si>
  <si>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</si>
  <si>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</si>
  <si>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</si>
  <si>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</si>
  <si>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</si>
  <si>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</si>
  <si>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</si>
  <si>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</si>
  <si>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</si>
  <si>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</si>
  <si>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</si>
  <si>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</si>
  <si>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</si>
  <si>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</si>
  <si>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</si>
  <si>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</si>
  <si>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</si>
  <si>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</si>
  <si>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</si>
  <si>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</si>
  <si>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</si>
  <si>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</si>
  <si>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</si>
  <si>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</si>
  <si>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</si>
  <si>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</si>
  <si>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</si>
  <si>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</si>
  <si>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</si>
  <si>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</si>
  <si>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</si>
  <si>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</si>
  <si>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</si>
  <si>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</si>
  <si>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</si>
  <si>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</si>
  <si>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</si>
  <si>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</si>
  <si>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</si>
  <si>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</si>
  <si>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</si>
  <si>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</si>
  <si>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</si>
  <si>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</si>
  <si>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</si>
  <si>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</si>
  <si>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</si>
  <si>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</si>
  <si>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</si>
  <si>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</si>
  <si>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</si>
  <si>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</si>
  <si>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</si>
  <si>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</si>
  <si>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</si>
  <si>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</si>
  <si>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</si>
  <si>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</si>
  <si>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</si>
  <si>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</si>
  <si>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</si>
  <si>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</si>
  <si>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</si>
  <si>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</si>
  <si>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</si>
  <si>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</si>
  <si>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</si>
  <si>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</si>
  <si>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</si>
  <si>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</si>
  <si>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</si>
  <si>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</si>
  <si>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</si>
  <si>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</si>
  <si>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</si>
  <si>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</si>
  <si>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</si>
  <si>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</si>
  <si>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</si>
  <si>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</si>
  <si>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</si>
  <si>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</si>
  <si>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</si>
  <si>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</si>
  <si>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</si>
  <si>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</si>
  <si>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</si>
  <si>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</si>
  <si>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</si>
  <si>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</si>
  <si>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</si>
  <si>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</si>
  <si>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</si>
  <si>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</si>
  <si>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</si>
  <si>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</si>
  <si>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</si>
  <si>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</si>
  <si>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</si>
  <si>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</si>
  <si>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</si>
  <si>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</si>
  <si>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</si>
  <si>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</si>
  <si>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</si>
  <si>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</si>
  <si>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</si>
  <si>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</si>
  <si>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</si>
  <si>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</si>
  <si>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</si>
  <si>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</si>
  <si>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</si>
  <si>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</si>
  <si>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</si>
  <si>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</si>
  <si>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</si>
  <si>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</si>
  <si>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</si>
  <si>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</si>
  <si>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</si>
  <si>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</si>
  <si>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</si>
  <si>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</si>
  <si>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</si>
  <si>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</si>
  <si>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</si>
  <si>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</si>
  <si>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</si>
  <si>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</si>
  <si>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</si>
  <si>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</si>
  <si>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</si>
  <si>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</si>
  <si>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</si>
  <si>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</si>
  <si>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</si>
  <si>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</si>
  <si>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</si>
  <si>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</si>
  <si>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</si>
  <si>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</si>
  <si>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</si>
  <si>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</si>
  <si>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</si>
  <si>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</si>
  <si>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</si>
  <si>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</si>
  <si>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</si>
  <si>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</si>
  <si>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</si>
  <si>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</si>
  <si>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</si>
  <si>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</si>
  <si>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</si>
  <si>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</si>
  <si>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</si>
  <si>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</si>
  <si>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</si>
  <si>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</si>
  <si>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</si>
  <si>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</si>
  <si>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</si>
  <si>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</si>
  <si>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</si>
  <si>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</si>
  <si>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</si>
  <si>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</si>
  <si>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</si>
  <si>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</si>
  <si>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</si>
  <si>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</si>
  <si>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</si>
  <si>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</si>
  <si>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</si>
  <si>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</si>
  <si>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</si>
  <si>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</si>
  <si>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</si>
  <si>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</si>
  <si>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</si>
  <si>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</si>
  <si>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</si>
  <si>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</si>
  <si>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</si>
  <si>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</si>
  <si>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</si>
  <si>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</si>
  <si>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</si>
  <si>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</si>
  <si>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</si>
  <si>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</si>
  <si>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</si>
  <si>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</si>
  <si>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</si>
  <si>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</si>
  <si>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</si>
  <si>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</si>
  <si>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</si>
  <si>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</si>
  <si>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</si>
  <si>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</si>
  <si>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</si>
  <si>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</si>
  <si>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</si>
  <si>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</si>
  <si>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</si>
  <si>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</si>
  <si>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</si>
  <si>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</si>
  <si>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</si>
  <si>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</si>
  <si>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</si>
  <si>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</si>
  <si>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</si>
  <si>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</si>
  <si>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</si>
  <si>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</si>
  <si>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</si>
  <si>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</si>
  <si>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</si>
  <si>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</si>
  <si>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</si>
  <si>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</si>
  <si>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</si>
  <si>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</si>
  <si>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</si>
  <si>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</si>
  <si>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</si>
  <si>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</si>
  <si>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</si>
  <si>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</si>
  <si>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</si>
  <si>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</si>
  <si>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</si>
  <si>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</si>
  <si>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</si>
  <si>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</si>
  <si>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</si>
  <si>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</si>
  <si>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</si>
  <si>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</si>
  <si>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</si>
  <si>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</si>
  <si>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</si>
  <si>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</si>
  <si>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</si>
  <si>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</si>
  <si>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</si>
  <si>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</si>
  <si>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</si>
  <si>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</si>
  <si>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</si>
  <si>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</si>
  <si>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</si>
  <si>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</si>
  <si>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</si>
  <si>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</si>
  <si>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</si>
  <si>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</si>
  <si>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</si>
  <si>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</si>
  <si>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</si>
  <si>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</si>
  <si>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</si>
  <si>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</si>
  <si>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</si>
  <si>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</si>
  <si>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</si>
  <si>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</si>
  <si>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</si>
  <si>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</si>
  <si>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</si>
  <si>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</si>
  <si>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</si>
  <si>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</si>
  <si>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</si>
  <si>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</si>
  <si>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</si>
  <si>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</si>
  <si>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</si>
  <si>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</si>
  <si>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</si>
  <si>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</si>
  <si>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</si>
  <si>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</si>
  <si>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</si>
  <si>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</si>
  <si>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</si>
  <si>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</si>
  <si>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</si>
  <si>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</si>
  <si>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</si>
  <si>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</si>
  <si>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</si>
  <si>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</si>
  <si>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</si>
  <si>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</si>
  <si>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</si>
  <si>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</si>
  <si>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</si>
  <si>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</si>
  <si>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</si>
  <si>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</si>
  <si>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</si>
  <si>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</si>
  <si>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</si>
  <si>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</si>
  <si>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</si>
  <si>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</si>
  <si>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</si>
  <si>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</si>
  <si>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</si>
  <si>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</si>
  <si>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</si>
  <si>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</si>
  <si>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</si>
  <si>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</si>
  <si>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</si>
  <si>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</si>
  <si>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</si>
  <si>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</si>
  <si>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</si>
  <si>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</si>
  <si>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</si>
  <si>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</si>
  <si>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</si>
  <si>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</si>
  <si>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</si>
  <si>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</si>
  <si>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</si>
  <si>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</si>
  <si>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</si>
  <si>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</si>
  <si>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</si>
  <si>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</si>
  <si>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</si>
  <si>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</si>
  <si>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</si>
  <si>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</si>
  <si>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</si>
  <si>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</si>
  <si>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</si>
  <si>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</si>
  <si>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</si>
  <si>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</si>
  <si>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</si>
  <si>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</si>
  <si>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</si>
  <si>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</si>
  <si>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</si>
  <si>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</si>
  <si>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</si>
  <si>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</si>
  <si>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</si>
  <si>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</si>
  <si>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</si>
  <si>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</si>
  <si>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</si>
  <si>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</si>
  <si>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</si>
  <si>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</si>
  <si>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</si>
  <si>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</si>
  <si>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</si>
  <si>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</si>
  <si>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</si>
  <si>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</si>
  <si>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</si>
  <si>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</si>
  <si>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</si>
  <si>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</si>
  <si>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</si>
  <si>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</si>
  <si>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</si>
  <si>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</si>
  <si>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</si>
  <si>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</si>
  <si>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</si>
  <si>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</si>
  <si>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</si>
  <si>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</si>
  <si>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</si>
  <si>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</si>
  <si>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</si>
  <si>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</si>
  <si>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</si>
  <si>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</si>
  <si>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</si>
  <si>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</si>
  <si>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</si>
  <si>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</si>
  <si>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</si>
  <si>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</si>
  <si>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</si>
  <si>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</si>
  <si>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</si>
  <si>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</si>
  <si>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</si>
  <si>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</si>
  <si>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</si>
  <si>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</si>
  <si>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</si>
  <si>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</si>
  <si>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</si>
  <si>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</si>
  <si>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</si>
  <si>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</si>
  <si>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</si>
  <si>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</si>
  <si>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</si>
  <si>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</si>
  <si>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</si>
  <si>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</si>
  <si>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</si>
  <si>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</si>
  <si>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</si>
  <si>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</si>
  <si>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</si>
  <si>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</si>
  <si>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</si>
  <si>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</si>
  <si>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</si>
  <si>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</si>
  <si>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</si>
  <si>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</si>
  <si>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</si>
  <si>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</si>
  <si>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</si>
  <si>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</si>
  <si>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</si>
  <si>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</si>
  <si>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</si>
  <si>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</si>
  <si>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</si>
  <si>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</si>
  <si>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</si>
  <si>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</si>
  <si>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</si>
  <si>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</si>
  <si>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</si>
  <si>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</si>
  <si>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</si>
  <si>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</si>
  <si>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</si>
  <si>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</si>
  <si>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</si>
  <si>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</si>
  <si>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</si>
  <si>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</si>
  <si>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</si>
  <si>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</si>
  <si>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</si>
  <si>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</si>
  <si>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</si>
  <si>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</si>
  <si>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</si>
  <si>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</si>
  <si>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</si>
  <si>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</si>
  <si>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</si>
  <si>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</si>
  <si>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</si>
  <si>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</si>
  <si>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</si>
  <si>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</si>
  <si>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</si>
  <si>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</si>
  <si>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</si>
  <si>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</si>
  <si>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</si>
  <si>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</si>
  <si>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</si>
  <si>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</si>
  <si>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</si>
  <si>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</si>
  <si>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</si>
  <si>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</si>
  <si>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</si>
  <si>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</si>
  <si>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</si>
  <si>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</si>
  <si>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</si>
  <si>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</si>
  <si>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</si>
  <si>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</si>
  <si>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</si>
  <si>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</si>
  <si>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</si>
  <si>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</si>
  <si>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</si>
  <si>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</si>
  <si>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</si>
  <si>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</si>
  <si>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</si>
  <si>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</si>
  <si>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</si>
  <si>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</si>
  <si>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</si>
  <si>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</si>
  <si>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</si>
  <si>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</si>
  <si>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</si>
  <si>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</si>
  <si>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</si>
  <si>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</si>
  <si>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</si>
  <si>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</si>
  <si>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</si>
  <si>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</si>
  <si>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</si>
  <si>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</si>
  <si>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</si>
  <si>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</si>
  <si>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</si>
  <si>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</si>
  <si>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</si>
  <si>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</si>
  <si>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</si>
  <si>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</si>
  <si>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</si>
  <si>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</si>
  <si>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</si>
  <si>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</si>
  <si>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</si>
  <si>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</si>
  <si>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</si>
  <si>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</si>
  <si>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</si>
  <si>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</si>
  <si>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</si>
  <si>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</si>
  <si>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</si>
  <si>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</si>
  <si>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</si>
  <si>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</si>
  <si>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</si>
  <si>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</si>
  <si>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</si>
  <si>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</si>
  <si>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</si>
  <si>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</si>
  <si>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</si>
  <si>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</si>
  <si>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</si>
  <si>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</si>
  <si>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</si>
  <si>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</si>
  <si>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</si>
  <si>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</si>
  <si>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</si>
  <si>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</si>
  <si>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</si>
  <si>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</si>
  <si>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</si>
  <si>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</si>
  <si>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</si>
  <si>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</si>
  <si>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</si>
  <si>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</si>
  <si>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</si>
  <si>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</si>
  <si>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</si>
  <si>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</si>
  <si>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</si>
  <si>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</si>
  <si>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</si>
  <si>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</si>
  <si>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</si>
  <si>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</si>
  <si>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</si>
  <si>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</si>
  <si>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</si>
  <si>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</si>
  <si>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</si>
  <si>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</si>
  <si>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</si>
  <si>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</si>
  <si>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</si>
  <si>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</si>
  <si>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</si>
  <si>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</si>
  <si>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</si>
  <si>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</si>
  <si>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</si>
  <si>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</si>
  <si>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</si>
  <si>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</si>
  <si>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</si>
  <si>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</si>
  <si>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</si>
  <si>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</si>
  <si>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</si>
  <si>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</si>
  <si>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</si>
  <si>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</si>
  <si>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</si>
  <si>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</si>
  <si>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</si>
  <si>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</si>
  <si>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</si>
  <si>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</si>
  <si>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</si>
  <si>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</si>
  <si>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</si>
  <si>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</si>
  <si>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</si>
  <si>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</si>
  <si>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</si>
  <si>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</si>
  <si>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</si>
  <si>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</si>
  <si>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</si>
  <si>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</si>
  <si>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</si>
  <si>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</si>
  <si>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</si>
  <si>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</si>
  <si>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</si>
  <si>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</si>
  <si>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</si>
  <si>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</si>
  <si>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</si>
  <si>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</si>
  <si>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</si>
  <si>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</si>
  <si>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</si>
  <si>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</si>
  <si>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</si>
  <si>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</si>
  <si>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</si>
  <si>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</si>
  <si>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</si>
  <si>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</si>
  <si>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</si>
  <si>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</si>
  <si>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</si>
  <si>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</si>
  <si>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</si>
  <si>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</si>
  <si>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</si>
  <si>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</si>
  <si>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</si>
  <si>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</si>
  <si>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</si>
  <si>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</si>
  <si>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</si>
  <si>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</si>
  <si>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</si>
  <si>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</si>
  <si>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</si>
  <si>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</si>
  <si>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</si>
  <si>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</si>
  <si>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</si>
  <si>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</si>
  <si>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</si>
  <si>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</si>
  <si>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</si>
  <si>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</si>
  <si>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</si>
  <si>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</si>
  <si>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</si>
  <si>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</si>
  <si>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</si>
  <si>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</si>
  <si>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</si>
  <si>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</si>
  <si>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</si>
  <si>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</si>
  <si>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</si>
  <si>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</si>
  <si>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</si>
  <si>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</si>
  <si>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</si>
  <si>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</si>
  <si>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</si>
  <si>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</si>
  <si>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</si>
  <si>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</si>
  <si>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</si>
  <si>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</si>
  <si>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</si>
  <si>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</si>
  <si>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</si>
  <si>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</si>
  <si>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</si>
  <si>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</si>
  <si>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</si>
  <si>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</si>
  <si>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</si>
  <si>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</si>
  <si>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</si>
  <si>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</si>
  <si>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</si>
  <si>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</si>
  <si>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</si>
  <si>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</si>
  <si>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</si>
  <si>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</si>
  <si>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</si>
  <si>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</si>
  <si>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</si>
  <si>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</si>
  <si>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</si>
  <si>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</si>
  <si>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</si>
  <si>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</si>
  <si>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</si>
  <si>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</si>
  <si>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</si>
  <si>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</si>
  <si>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</si>
  <si>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</si>
  <si>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</si>
  <si>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</si>
  <si>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</si>
  <si>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</si>
  <si>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</si>
  <si>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</si>
  <si>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</si>
  <si>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</si>
  <si>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</si>
  <si>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</si>
  <si>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</si>
  <si>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</si>
  <si>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</si>
  <si>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</si>
  <si>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</si>
  <si>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</si>
  <si>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</si>
  <si>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</si>
  <si>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</si>
  <si>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</si>
  <si>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</si>
  <si>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</si>
  <si>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</si>
  <si>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</si>
  <si>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</si>
  <si>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</si>
  <si>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</si>
  <si>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</si>
  <si>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</si>
  <si>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</si>
  <si>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</si>
  <si>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</si>
  <si>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</si>
  <si>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</si>
  <si>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</si>
  <si>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</si>
  <si>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</si>
  <si>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</si>
  <si>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</si>
  <si>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</si>
  <si>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</si>
  <si>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</si>
  <si>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</si>
  <si>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</si>
  <si>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</si>
  <si>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</si>
  <si>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</si>
  <si>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</si>
  <si>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</si>
  <si>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</si>
  <si>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</si>
  <si>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</si>
  <si>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</si>
  <si>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</si>
  <si>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</si>
  <si>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</si>
  <si>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</si>
  <si>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</si>
  <si>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</si>
  <si>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</si>
  <si>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</si>
  <si>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</si>
  <si>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</si>
  <si>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</si>
  <si>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</si>
  <si>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</si>
  <si>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</si>
  <si>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</si>
  <si>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</si>
  <si>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</si>
  <si>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</si>
  <si>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</si>
  <si>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</si>
  <si>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</si>
  <si>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</si>
  <si>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</si>
  <si>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</si>
  <si>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</si>
  <si>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</si>
  <si>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</si>
  <si>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</si>
  <si>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</si>
  <si>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</si>
  <si>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</si>
  <si>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</si>
  <si>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</si>
  <si>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</si>
  <si>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</si>
  <si>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</si>
  <si>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</si>
  <si>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</si>
  <si>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</si>
  <si>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</si>
  <si>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</si>
  <si>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</si>
  <si>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</si>
  <si>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</si>
  <si>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</si>
  <si>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</si>
  <si>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</si>
  <si>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</si>
  <si>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</si>
  <si>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</si>
  <si>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</si>
  <si>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</si>
  <si>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</si>
  <si>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</si>
  <si>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</si>
  <si>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</si>
  <si>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</si>
  <si>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</si>
  <si>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</si>
  <si>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</si>
  <si>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</si>
  <si>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</si>
  <si>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</si>
  <si>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</si>
  <si>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</si>
  <si>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</si>
  <si>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</si>
  <si>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</si>
  <si>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</si>
  <si>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</si>
  <si>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</si>
  <si>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</si>
  <si>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</si>
  <si>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</si>
  <si>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</si>
  <si>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</si>
  <si>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</si>
  <si>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</si>
  <si>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</si>
  <si>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</si>
  <si>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</si>
  <si>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</si>
  <si>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</si>
  <si>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</si>
  <si>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</si>
  <si>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</si>
  <si>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</si>
  <si>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</si>
  <si>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</si>
  <si>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</si>
  <si>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</si>
  <si>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</si>
  <si>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</si>
  <si>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</si>
  <si>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</si>
  <si>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</si>
  <si>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</si>
  <si>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</si>
  <si>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</si>
  <si>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</si>
  <si>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</si>
  <si>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</si>
  <si>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</si>
  <si>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</si>
  <si>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</si>
  <si>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</si>
  <si>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</si>
  <si>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</si>
  <si>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</si>
  <si>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</si>
  <si>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</si>
  <si>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</si>
  <si>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</si>
  <si>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</si>
  <si>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</si>
  <si>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</si>
  <si>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</si>
  <si>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</si>
  <si>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</si>
  <si>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</si>
  <si>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</si>
  <si>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</si>
  <si>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</si>
  <si>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</si>
  <si>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</si>
  <si>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</si>
  <si>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</si>
  <si>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</si>
  <si>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</si>
  <si>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</si>
  <si>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</si>
  <si>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</si>
  <si>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</si>
  <si>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</si>
  <si>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</si>
  <si>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</si>
  <si>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</si>
  <si>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</si>
  <si>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</si>
  <si>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</si>
  <si>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</si>
  <si>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</si>
  <si>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</si>
  <si>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</si>
  <si>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</si>
  <si>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</si>
  <si>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</si>
  <si>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</si>
  <si>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</si>
  <si>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</si>
  <si>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</si>
  <si>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</si>
  <si>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</si>
  <si>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</si>
  <si>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</si>
  <si>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</si>
  <si>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</si>
  <si>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</si>
  <si>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</si>
  <si>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</si>
  <si>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</si>
  <si>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</si>
  <si>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</si>
  <si>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</si>
  <si>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</si>
  <si>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</si>
  <si>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</si>
  <si>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</si>
  <si>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</si>
  <si>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</si>
  <si>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</si>
  <si>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</si>
  <si>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</si>
  <si>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</si>
  <si>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</si>
  <si>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</si>
  <si>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</si>
  <si>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</si>
  <si>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</si>
  <si>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</si>
  <si>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</si>
  <si>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</si>
  <si>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</si>
  <si>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</si>
  <si>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</si>
  <si>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</si>
  <si>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</si>
  <si>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</si>
  <si>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</si>
  <si>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</si>
  <si>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</si>
  <si>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</si>
  <si>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</si>
  <si>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</si>
  <si>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</si>
  <si>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</si>
  <si>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</si>
  <si>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</si>
  <si>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</si>
  <si>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</si>
  <si>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</si>
  <si>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</si>
  <si>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</si>
  <si>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</si>
  <si>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</si>
  <si>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</si>
  <si>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</si>
  <si>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</si>
  <si>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</si>
  <si>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</si>
  <si>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</si>
  <si>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</si>
  <si>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</si>
  <si>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</si>
  <si>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</si>
  <si>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</si>
  <si>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</si>
  <si>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</si>
  <si>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</si>
  <si>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</si>
  <si>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</si>
  <si>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</si>
  <si>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</si>
  <si>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</si>
  <si>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</si>
  <si>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</si>
  <si>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</si>
  <si>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</si>
  <si>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</si>
  <si>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</si>
  <si>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</si>
  <si>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</si>
  <si>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</si>
  <si>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</si>
  <si>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</si>
  <si>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</si>
  <si>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</si>
  <si>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</si>
  <si>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</si>
  <si>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</si>
  <si>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</si>
  <si>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</si>
  <si>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</si>
  <si>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</si>
  <si>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</si>
  <si>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</si>
  <si>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</si>
  <si>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</si>
  <si>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</si>
  <si>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</si>
  <si>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</si>
  <si>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</si>
  <si>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</si>
  <si>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</si>
  <si>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</si>
  <si>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</si>
  <si>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</si>
  <si>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</si>
  <si>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</si>
  <si>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</si>
  <si>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</si>
  <si>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</si>
  <si>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</si>
  <si>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</si>
  <si>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</si>
  <si>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</si>
  <si>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</si>
  <si>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</si>
  <si>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</si>
  <si>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</si>
  <si>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</si>
  <si>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</si>
  <si>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</si>
  <si>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</si>
  <si>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</si>
  <si>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</si>
  <si>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</si>
  <si>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</si>
  <si>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</si>
  <si>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</si>
  <si>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</si>
  <si>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</si>
  <si>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</si>
  <si>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</si>
  <si>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</si>
  <si>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</si>
  <si>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</si>
  <si>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</si>
  <si>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</si>
  <si>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</si>
  <si>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</si>
  <si>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</si>
  <si>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</si>
  <si>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</si>
  <si>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</si>
  <si>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</si>
  <si>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</si>
  <si>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</si>
  <si>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</si>
  <si>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</si>
  <si>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</si>
  <si>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</si>
  <si>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</si>
  <si>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</si>
  <si>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</si>
  <si>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</si>
  <si>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</si>
  <si>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</si>
  <si>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</si>
  <si>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</si>
  <si>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</si>
  <si>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</si>
  <si>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</si>
  <si>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</si>
  <si>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</si>
  <si>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</si>
  <si>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</si>
  <si>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</si>
  <si>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</si>
  <si>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</si>
  <si>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</si>
  <si>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</si>
  <si>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</si>
  <si>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</si>
  <si>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</si>
  <si>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</si>
  <si>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</si>
  <si>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</si>
  <si>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</si>
  <si>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</si>
  <si>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</si>
  <si>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</si>
  <si>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</si>
  <si>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</si>
  <si>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</si>
  <si>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</si>
  <si>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</si>
  <si>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</si>
  <si>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</si>
  <si>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</si>
  <si>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</si>
  <si>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</si>
  <si>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</si>
  <si>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</si>
  <si>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</si>
  <si>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</si>
  <si>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</si>
  <si>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</si>
  <si>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</si>
  <si>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</si>
  <si>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</si>
  <si>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</si>
  <si>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</si>
  <si>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</si>
  <si>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</si>
  <si>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</si>
  <si>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</si>
  <si>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</si>
  <si>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</si>
  <si>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</si>
  <si>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</si>
  <si>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</si>
  <si>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</si>
  <si>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</si>
  <si>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</si>
  <si>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</si>
  <si>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</si>
  <si>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</si>
  <si>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</si>
  <si>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</si>
  <si>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</si>
  <si>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</si>
  <si>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</si>
  <si>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</si>
  <si>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</si>
  <si>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</si>
  <si>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</si>
  <si>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</si>
  <si>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</si>
  <si>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</si>
  <si>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</si>
  <si>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</si>
  <si>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</si>
  <si>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</si>
  <si>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</si>
  <si>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</si>
  <si>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</si>
  <si>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</si>
  <si>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</si>
  <si>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</si>
  <si>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</si>
  <si>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</si>
  <si>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</si>
  <si>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</si>
  <si>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</si>
  <si>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</si>
  <si>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</si>
  <si>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</si>
  <si>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</si>
  <si>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</si>
  <si>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</si>
  <si>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</si>
  <si>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</si>
  <si>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</si>
  <si>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</si>
  <si>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</si>
  <si>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</si>
  <si>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</si>
  <si>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</si>
  <si>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</si>
  <si>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</si>
  <si>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</si>
  <si>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</si>
  <si>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</si>
  <si>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</si>
  <si>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</si>
  <si>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</si>
  <si>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</si>
  <si>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</si>
  <si>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</si>
  <si>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</si>
  <si>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</si>
  <si>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</si>
  <si>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</si>
  <si>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</si>
  <si>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</si>
  <si>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</si>
  <si>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</si>
  <si>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</si>
  <si>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</si>
  <si>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</si>
  <si>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</si>
  <si>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</si>
  <si>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</si>
  <si>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</si>
  <si>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</si>
  <si>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</si>
  <si>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</si>
  <si>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</si>
  <si>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</si>
  <si>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</si>
  <si>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</si>
  <si>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</si>
  <si>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</si>
  <si>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</si>
  <si>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</si>
  <si>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</si>
  <si>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</si>
  <si>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</si>
  <si>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</si>
  <si>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</si>
  <si>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</si>
  <si>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</si>
  <si>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</si>
  <si>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</si>
  <si>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</si>
  <si>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</si>
  <si>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</si>
  <si>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</si>
  <si>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</si>
  <si>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</si>
  <si>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</si>
  <si>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</si>
  <si>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</si>
  <si>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</si>
  <si>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</si>
  <si>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</si>
  <si>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</si>
  <si>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</si>
  <si>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</si>
  <si>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</si>
  <si>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</si>
  <si>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</si>
  <si>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</si>
  <si>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</si>
  <si>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</si>
  <si>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</si>
  <si>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</si>
  <si>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</si>
  <si>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</si>
  <si>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</si>
  <si>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</si>
  <si>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</si>
  <si>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</si>
  <si>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</si>
  <si>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</si>
  <si>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</si>
  <si>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</si>
  <si>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</si>
  <si>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</si>
  <si>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</si>
  <si>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</si>
  <si>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</si>
  <si>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</si>
  <si>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</si>
  <si>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</si>
  <si>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</si>
  <si>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</si>
  <si>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</si>
  <si>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</si>
  <si>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</si>
  <si>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</si>
  <si>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</si>
  <si>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</si>
  <si>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</si>
  <si>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</si>
  <si>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</si>
  <si>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</si>
  <si>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</si>
  <si>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</si>
  <si>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</si>
  <si>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</si>
  <si>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</si>
  <si>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</si>
  <si>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</si>
  <si>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</si>
  <si>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</si>
  <si>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</si>
  <si>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</si>
  <si>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</si>
  <si>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</si>
  <si>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</si>
  <si>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</si>
  <si>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</si>
  <si>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</si>
  <si>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</si>
  <si>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</si>
  <si>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</si>
  <si>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</si>
  <si>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</si>
  <si>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</si>
  <si>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</si>
  <si>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</si>
  <si>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</si>
  <si>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</si>
  <si>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</si>
  <si>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</si>
  <si>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</si>
  <si>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</si>
  <si>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</si>
  <si>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</si>
  <si>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</si>
  <si>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</si>
  <si>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</si>
  <si>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</si>
  <si>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</si>
  <si>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</si>
  <si>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</si>
  <si>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</si>
  <si>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</si>
  <si>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</si>
  <si>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</si>
  <si>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</si>
  <si>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</si>
  <si>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</si>
  <si>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</si>
  <si>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</si>
  <si>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</si>
  <si>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</si>
  <si>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</si>
  <si>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</si>
  <si>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</si>
  <si>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</si>
  <si>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</si>
  <si>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</si>
  <si>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</si>
  <si>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</si>
  <si>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</si>
  <si>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</si>
  <si>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</si>
  <si>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</si>
  <si>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</si>
  <si>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</si>
  <si>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</si>
  <si>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</si>
  <si>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</si>
  <si>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</si>
  <si>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</si>
  <si>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</si>
  <si>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</si>
  <si>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</si>
  <si>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</si>
  <si>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</si>
  <si>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</si>
  <si>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</si>
  <si>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</si>
  <si>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</si>
  <si>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</si>
  <si>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</si>
  <si>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</si>
  <si>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</si>
  <si>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</si>
  <si>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</si>
  <si>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</si>
  <si>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</si>
  <si>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</si>
  <si>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</si>
  <si>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</si>
  <si>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</si>
  <si>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</si>
  <si>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</si>
  <si>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</si>
  <si>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</si>
  <si>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</si>
  <si>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</si>
  <si>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</si>
  <si>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</si>
  <si>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</si>
  <si>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</si>
  <si>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</si>
  <si>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</si>
  <si>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</si>
  <si>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</si>
  <si>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</si>
  <si>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</si>
  <si>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</si>
  <si>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</si>
  <si>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</si>
  <si>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</si>
  <si>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</si>
  <si>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</si>
  <si>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</si>
  <si>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</si>
  <si>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</si>
  <si>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</si>
  <si>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</si>
  <si>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</si>
  <si>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</si>
  <si>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</si>
  <si>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</si>
  <si>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</si>
  <si>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</si>
  <si>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</si>
  <si>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</si>
  <si>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</si>
  <si>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</si>
  <si>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</si>
  <si>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</si>
  <si>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</si>
  <si>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</si>
  <si>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</si>
  <si>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</si>
  <si>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</si>
  <si>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</si>
  <si>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</si>
  <si>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</si>
  <si>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</si>
  <si>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</si>
  <si>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</si>
  <si>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</si>
  <si>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</si>
  <si>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</si>
  <si>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</si>
  <si>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</si>
  <si>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</si>
  <si>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</si>
  <si>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</si>
  <si>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</si>
  <si>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</si>
  <si>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</si>
  <si>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</si>
  <si>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</si>
  <si>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</si>
  <si>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</si>
  <si>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</si>
  <si>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</si>
  <si>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</si>
  <si>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</si>
  <si>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</si>
  <si>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</si>
  <si>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</si>
  <si>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</si>
  <si>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</si>
  <si>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</si>
  <si>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</si>
  <si>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</si>
  <si>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</si>
  <si>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</si>
  <si>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</si>
  <si>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</si>
  <si>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</si>
  <si>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</si>
  <si>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</si>
  <si>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</si>
  <si>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</si>
  <si>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</si>
  <si>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</si>
  <si>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</si>
  <si>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</si>
  <si>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</si>
  <si>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</si>
  <si>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</si>
  <si>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</si>
  <si>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</si>
  <si>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</si>
  <si>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</si>
  <si>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</si>
  <si>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</si>
  <si>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</si>
  <si>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</si>
  <si>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</si>
  <si>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</si>
  <si>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</si>
  <si>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</si>
  <si>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</si>
  <si>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</si>
  <si>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</si>
  <si>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</si>
  <si>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</si>
  <si>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</si>
  <si>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</si>
  <si>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</si>
  <si>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</si>
  <si>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</si>
  <si>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</si>
  <si>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</si>
  <si>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</si>
  <si>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</si>
  <si>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</si>
  <si>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</si>
  <si>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</si>
  <si>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</si>
  <si>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</si>
  <si>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</si>
  <si>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</si>
  <si>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</si>
  <si>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</si>
  <si>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</si>
  <si>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</si>
  <si>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</si>
  <si>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</si>
  <si>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</si>
  <si>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</si>
  <si>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</si>
  <si>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</si>
  <si>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</si>
  <si>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</si>
  <si>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</si>
  <si>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</si>
  <si>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</si>
  <si>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</si>
  <si>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</si>
  <si>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</si>
  <si>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</si>
  <si>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</si>
  <si>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</si>
  <si>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</si>
  <si>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</si>
  <si>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</si>
  <si>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</si>
  <si>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</si>
  <si>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</si>
  <si>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</si>
  <si>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</si>
  <si>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</si>
  <si>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</si>
  <si>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</si>
  <si>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</si>
  <si>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</si>
  <si>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</si>
  <si>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</si>
  <si>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</si>
  <si>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</si>
  <si>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</si>
  <si>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</si>
  <si>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</si>
  <si>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</si>
  <si>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</si>
  <si>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</si>
  <si>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</si>
  <si>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</si>
  <si>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</si>
  <si>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</si>
  <si>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</si>
  <si>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</si>
  <si>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</si>
  <si>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</si>
  <si>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</si>
  <si>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</si>
  <si>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</si>
  <si>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</si>
  <si>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</si>
  <si>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</si>
  <si>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</si>
  <si>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</si>
  <si>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</si>
  <si>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</si>
  <si>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</si>
  <si>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</si>
  <si>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</si>
  <si>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</si>
  <si>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</si>
  <si>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</si>
  <si>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</si>
  <si>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</si>
  <si>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</si>
  <si>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</si>
  <si>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</si>
  <si>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</si>
  <si>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</si>
  <si>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</si>
  <si>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</si>
  <si>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</si>
  <si>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</si>
  <si>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</si>
  <si>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</si>
  <si>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</si>
  <si>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</si>
  <si>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</si>
  <si>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</si>
  <si>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</si>
  <si>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</si>
  <si>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</si>
  <si>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</si>
  <si>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</si>
  <si>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</si>
  <si>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</si>
  <si>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</si>
  <si>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</si>
  <si>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</si>
  <si>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</si>
  <si>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</si>
  <si>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</si>
  <si>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</si>
  <si>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</si>
  <si>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</si>
  <si>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</si>
  <si>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</si>
  <si>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</si>
  <si>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</si>
  <si>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</si>
  <si>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</si>
  <si>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</si>
  <si>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</si>
  <si>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</si>
  <si>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</si>
  <si>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</si>
  <si>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</si>
  <si>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</si>
  <si>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</si>
  <si>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</si>
  <si>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</si>
  <si>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</si>
  <si>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</si>
  <si>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</si>
  <si>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</si>
  <si>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</si>
  <si>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</si>
  <si>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</si>
  <si>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</si>
  <si>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</si>
  <si>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</si>
  <si>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</si>
  <si>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</si>
  <si>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</si>
  <si>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</si>
  <si>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</si>
  <si>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</si>
  <si>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</si>
  <si>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</si>
  <si>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</si>
  <si>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</si>
  <si>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</si>
  <si>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</si>
  <si>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</si>
  <si>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</si>
  <si>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</si>
  <si>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</si>
  <si>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</si>
  <si>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</si>
  <si>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</si>
  <si>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</si>
  <si>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</si>
  <si>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</si>
  <si>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</si>
  <si>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</si>
  <si>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</si>
  <si>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</si>
  <si>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</si>
  <si>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</si>
  <si>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</si>
  <si>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</si>
  <si>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</si>
  <si>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</si>
  <si>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</si>
  <si>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</si>
  <si>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</si>
  <si>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</si>
  <si>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</si>
  <si>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</si>
  <si>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</si>
  <si>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</si>
  <si>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</si>
  <si>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</si>
  <si>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</si>
  <si>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</si>
  <si>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</si>
  <si>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</si>
  <si>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</si>
  <si>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</si>
  <si>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</si>
  <si>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</si>
  <si>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</si>
  <si>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</si>
  <si>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</si>
  <si>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</si>
  <si>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</si>
  <si>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</si>
  <si>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</si>
  <si>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</si>
  <si>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</si>
  <si>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</si>
  <si>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</si>
  <si>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</si>
  <si>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</si>
  <si>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</si>
  <si>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</si>
  <si>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</si>
  <si>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</si>
  <si>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</si>
  <si>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</si>
  <si>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</si>
  <si>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</si>
  <si>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</si>
  <si>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</si>
  <si>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</si>
  <si>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</si>
  <si>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</si>
  <si>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</si>
  <si>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</si>
  <si>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</si>
  <si>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</si>
  <si>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</si>
  <si>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</si>
  <si>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</si>
  <si>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</si>
  <si>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</si>
  <si>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</si>
  <si>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</si>
  <si>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</si>
  <si>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</si>
  <si>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</si>
  <si>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</si>
  <si>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</si>
  <si>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</si>
  <si>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</si>
  <si>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</si>
  <si>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</si>
  <si>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</si>
  <si>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</si>
  <si>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</si>
  <si>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</si>
  <si>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</si>
  <si>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</si>
  <si>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</si>
  <si>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</si>
  <si>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</si>
  <si>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</si>
  <si>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</si>
  <si>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</si>
  <si>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</si>
  <si>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</si>
  <si>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</si>
  <si>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</si>
  <si>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</si>
  <si>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</si>
  <si>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</si>
  <si>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</si>
  <si>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</si>
  <si>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</si>
  <si>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</si>
  <si>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</si>
  <si>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</si>
  <si>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</si>
  <si>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</si>
  <si>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</si>
  <si>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</si>
  <si>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</si>
  <si>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</si>
  <si>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</si>
  <si>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</si>
  <si>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</si>
  <si>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</si>
  <si>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</si>
  <si>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</si>
  <si>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</si>
  <si>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</si>
  <si>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</si>
  <si>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</si>
  <si>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</si>
  <si>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</si>
  <si>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</si>
  <si>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</si>
  <si>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</si>
  <si>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</si>
  <si>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</si>
  <si>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</si>
  <si>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</si>
  <si>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</si>
  <si>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</si>
  <si>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</si>
  <si>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</si>
  <si>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</si>
  <si>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</si>
  <si>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</si>
  <si>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</si>
  <si>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</si>
  <si>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</si>
  <si>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</si>
  <si>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</si>
  <si>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</si>
  <si>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</si>
  <si>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</si>
  <si>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</si>
  <si>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</si>
  <si>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</si>
  <si>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</si>
  <si>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</si>
  <si>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</si>
  <si>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</si>
  <si>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</si>
  <si>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</si>
  <si>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</si>
  <si>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</si>
  <si>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</si>
  <si>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</si>
  <si>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</si>
  <si>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</si>
  <si>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</si>
  <si>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</si>
  <si>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</si>
  <si>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</si>
  <si>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</si>
  <si>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</si>
  <si>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</si>
  <si>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</si>
  <si>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</si>
  <si>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</si>
  <si>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</si>
  <si>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</si>
  <si>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</si>
  <si>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</si>
  <si>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</si>
  <si>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</si>
  <si>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</si>
  <si>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</si>
  <si>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</si>
  <si>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</si>
  <si>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</si>
  <si>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</si>
  <si>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</si>
  <si>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</si>
  <si>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</si>
  <si>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</si>
  <si>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</si>
  <si>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</si>
  <si>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</si>
  <si>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</si>
  <si>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</si>
  <si>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</si>
  <si>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</si>
  <si>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</si>
  <si>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</si>
  <si>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</si>
  <si>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</si>
  <si>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</si>
  <si>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</si>
  <si>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</si>
  <si>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</si>
  <si>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</si>
  <si>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</si>
  <si>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</si>
  <si>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</si>
  <si>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</si>
  <si>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</si>
  <si>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</si>
  <si>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</si>
  <si>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</si>
  <si>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</si>
  <si>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</si>
  <si>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</si>
  <si>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</si>
  <si>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</si>
  <si>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</si>
  <si>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</si>
  <si>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</si>
  <si>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</si>
  <si>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</si>
  <si>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</si>
  <si>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</si>
  <si>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</si>
  <si>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</si>
  <si>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</si>
  <si>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</si>
  <si>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</si>
  <si>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</si>
  <si>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</si>
  <si>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</si>
  <si>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</si>
  <si>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</si>
  <si>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</si>
  <si>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</si>
  <si>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</si>
  <si>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</si>
  <si>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</si>
  <si>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</si>
  <si>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</si>
  <si>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</si>
  <si>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</si>
  <si>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</si>
  <si>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</si>
  <si>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</si>
  <si>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</si>
  <si>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</si>
  <si>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</si>
  <si>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</si>
  <si>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</si>
  <si>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</si>
  <si>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</si>
  <si>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</si>
  <si>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</si>
  <si>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</si>
  <si>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</si>
  <si>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</si>
  <si>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</si>
  <si>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</si>
  <si>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</si>
  <si>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</si>
  <si>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</si>
  <si>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</si>
  <si>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</si>
  <si>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</si>
  <si>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</si>
  <si>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</si>
  <si>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</si>
  <si>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</si>
  <si>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</si>
  <si>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</si>
  <si>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</si>
  <si>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</si>
  <si>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</si>
  <si>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</si>
  <si>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</si>
  <si>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</si>
  <si>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</si>
  <si>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</si>
  <si>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</si>
  <si>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</si>
  <si>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</si>
  <si>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</si>
  <si>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</si>
  <si>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</si>
  <si>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</si>
  <si>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</si>
  <si>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</si>
  <si>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</si>
  <si>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</si>
  <si>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</si>
  <si>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</si>
  <si>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</si>
  <si>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</si>
  <si>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</si>
  <si>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</si>
  <si>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</si>
  <si>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</si>
  <si>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</si>
  <si>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</si>
  <si>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</si>
  <si>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</si>
  <si>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</si>
  <si>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</si>
  <si>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</si>
  <si>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</si>
  <si>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</si>
  <si>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</si>
  <si>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</si>
  <si>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</si>
  <si>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</si>
  <si>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</si>
  <si>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</si>
  <si>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</si>
  <si>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</si>
  <si>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</si>
  <si>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</si>
  <si>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</si>
  <si>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</si>
  <si>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</si>
  <si>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</si>
  <si>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</si>
  <si>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</si>
  <si>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</si>
  <si>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</si>
  <si>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</si>
  <si>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</si>
  <si>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</si>
  <si>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</si>
  <si>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</si>
  <si>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</si>
  <si>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</si>
  <si>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</si>
  <si>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</si>
  <si>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</si>
  <si>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</si>
  <si>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</si>
  <si>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</si>
  <si>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</si>
  <si>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</si>
  <si>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</si>
  <si>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</si>
  <si>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</si>
  <si>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</si>
  <si>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</si>
  <si>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</si>
  <si>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</si>
  <si>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</si>
  <si>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</si>
  <si>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</si>
  <si>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</si>
  <si>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</si>
  <si>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</si>
  <si>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</si>
  <si>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</si>
  <si>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</si>
  <si>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</si>
  <si>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</si>
  <si>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</si>
  <si>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</si>
  <si>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</si>
  <si>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</si>
  <si>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</si>
  <si>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</si>
  <si>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</si>
  <si>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</si>
  <si>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</si>
  <si>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</si>
  <si>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</si>
  <si>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</si>
  <si>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</si>
  <si>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</si>
  <si>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</si>
  <si>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</si>
  <si>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</si>
  <si>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</si>
  <si>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</si>
  <si>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</si>
  <si>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</si>
  <si>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</si>
  <si>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</si>
  <si>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</si>
  <si>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</si>
  <si>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</si>
  <si>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</si>
  <si>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</si>
  <si>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</si>
  <si>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</si>
  <si>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</si>
  <si>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</si>
  <si>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</si>
  <si>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</si>
  <si>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</si>
  <si>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</si>
  <si>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</si>
  <si>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</si>
  <si>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</si>
  <si>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</si>
  <si>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</si>
  <si>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</si>
  <si>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</si>
  <si>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</si>
  <si>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</si>
  <si>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</si>
  <si>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</si>
  <si>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</si>
  <si>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</si>
  <si>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</si>
  <si>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</si>
  <si>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</si>
  <si>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</si>
  <si>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</si>
  <si>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</si>
  <si>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</si>
  <si>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</si>
  <si>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</si>
  <si>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</si>
  <si>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</si>
  <si>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</si>
  <si>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</si>
  <si>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</si>
  <si>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</si>
  <si>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</si>
  <si>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</si>
  <si>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</si>
  <si>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</si>
  <si>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</si>
  <si>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</si>
  <si>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</si>
  <si>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</si>
  <si>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</si>
  <si>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</si>
  <si>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</si>
  <si>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</si>
  <si>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</si>
  <si>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</si>
  <si>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</si>
  <si>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</si>
  <si>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</si>
  <si>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</si>
  <si>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</si>
  <si>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</si>
  <si>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</si>
  <si>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</si>
  <si>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</si>
  <si>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</si>
  <si>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</si>
  <si>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</si>
  <si>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</si>
  <si>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</si>
  <si>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</si>
  <si>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</si>
  <si>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</si>
  <si>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</si>
  <si>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</si>
  <si>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</si>
  <si>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</si>
  <si>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</si>
  <si>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</si>
  <si>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</si>
  <si>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</si>
  <si>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</si>
  <si>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</si>
  <si>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</si>
  <si>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</si>
  <si>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</si>
  <si>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</si>
  <si>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</si>
  <si>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</si>
  <si>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</si>
  <si>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</si>
  <si>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</si>
  <si>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</si>
  <si>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</si>
  <si>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</si>
  <si>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</si>
  <si>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</si>
  <si>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</si>
  <si>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</si>
  <si>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</si>
  <si>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</si>
  <si>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</si>
  <si>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</si>
  <si>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</si>
  <si>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</si>
  <si>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</si>
  <si>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</si>
  <si>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</si>
  <si>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</si>
  <si>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</si>
  <si>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</si>
  <si>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</si>
  <si>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</si>
  <si>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</si>
  <si>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</si>
  <si>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</si>
  <si>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</si>
  <si>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</si>
  <si>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</si>
  <si>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</si>
  <si>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</si>
  <si>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</si>
  <si>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</si>
  <si>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</si>
  <si>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</si>
  <si>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</si>
  <si>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</si>
  <si>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</si>
  <si>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</si>
  <si>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</si>
  <si>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</si>
  <si>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</si>
  <si>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</si>
  <si>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</si>
  <si>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</si>
  <si>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</si>
  <si>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</si>
  <si>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</si>
  <si>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</si>
  <si>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</si>
  <si>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</si>
  <si>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</si>
  <si>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</si>
  <si>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</si>
  <si>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</si>
  <si>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</si>
  <si>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</si>
  <si>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</si>
  <si>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</si>
  <si>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</si>
  <si>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</si>
  <si>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</si>
  <si>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</si>
  <si>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</si>
  <si>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</si>
  <si>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</si>
  <si>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</si>
  <si>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</si>
  <si>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</si>
  <si>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</si>
  <si>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</si>
  <si>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</si>
  <si>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</si>
  <si>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</si>
  <si>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</si>
  <si>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</si>
  <si>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</si>
  <si>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</si>
  <si>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</si>
  <si>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</si>
  <si>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</si>
  <si>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</si>
  <si>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</si>
  <si>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</si>
  <si>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</si>
  <si>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</si>
  <si>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</si>
  <si>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</si>
  <si>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</si>
  <si>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</si>
  <si>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</si>
  <si>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</si>
  <si>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</si>
  <si>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</si>
  <si>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</si>
  <si>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</si>
  <si>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</si>
  <si>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</si>
  <si>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</si>
  <si>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</si>
  <si>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</si>
  <si>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</si>
  <si>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</si>
  <si>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</si>
  <si>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</si>
  <si>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</si>
  <si>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</si>
  <si>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</si>
  <si>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</si>
  <si>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</si>
  <si>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</si>
  <si>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</si>
  <si>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</si>
  <si>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</si>
  <si>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</si>
  <si>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</si>
  <si>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</si>
  <si>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</si>
  <si>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</si>
  <si>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</si>
  <si>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</si>
  <si>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</si>
  <si>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</si>
  <si>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</si>
  <si>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</si>
  <si>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</si>
  <si>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</si>
  <si>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</si>
  <si>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</si>
  <si>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</si>
  <si>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</si>
  <si>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</si>
  <si>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</si>
  <si>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</si>
  <si>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</si>
  <si>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</si>
  <si>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</si>
  <si>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</si>
  <si>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</si>
  <si>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</si>
  <si>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</si>
  <si>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</si>
  <si>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</si>
  <si>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</si>
  <si>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</si>
  <si>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</si>
  <si>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</si>
  <si>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</si>
  <si>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</si>
  <si>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</si>
  <si>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</si>
  <si>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</si>
  <si>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</si>
  <si>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</si>
  <si>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</si>
  <si>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</si>
  <si>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</si>
  <si>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</si>
  <si>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</si>
  <si>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</si>
  <si>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</si>
  <si>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</si>
  <si>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</si>
  <si>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</si>
  <si>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</si>
  <si>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</si>
  <si>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</si>
  <si>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</si>
  <si>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</si>
  <si>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</si>
  <si>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</si>
  <si>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</si>
  <si>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</si>
  <si>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</si>
  <si>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</si>
  <si>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</si>
  <si>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</si>
  <si>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</si>
  <si>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</si>
  <si>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</si>
  <si>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</si>
  <si>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</si>
  <si>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</si>
  <si>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</si>
  <si>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</si>
  <si>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</si>
  <si>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</si>
  <si>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</si>
  <si>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</si>
  <si>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</si>
  <si>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</si>
  <si>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</si>
  <si>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</si>
  <si>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</si>
  <si>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</si>
  <si>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</si>
  <si>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</si>
  <si>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</si>
  <si>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</si>
  <si>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</si>
  <si>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</si>
  <si>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</si>
  <si>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</si>
  <si>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</si>
  <si>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</si>
  <si>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</si>
  <si>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</si>
  <si>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</si>
  <si>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</si>
  <si>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</si>
  <si>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</si>
  <si>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</si>
  <si>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</si>
  <si>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</si>
  <si>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</si>
  <si>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</si>
  <si>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</si>
  <si>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</si>
  <si>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</si>
  <si>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</si>
  <si>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</si>
  <si>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</si>
  <si>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</si>
  <si>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</si>
  <si>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</si>
  <si>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</si>
  <si>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</si>
  <si>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</si>
  <si>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</si>
  <si>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</si>
  <si>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</si>
  <si>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</si>
  <si>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</si>
  <si>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</si>
  <si>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</si>
  <si>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</si>
  <si>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</si>
  <si>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</si>
  <si>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</si>
  <si>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</si>
  <si>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</si>
  <si>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</si>
  <si>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</si>
  <si>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</si>
  <si>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</si>
  <si>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</si>
  <si>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</si>
  <si>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</si>
  <si>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</si>
  <si>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</si>
  <si>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</si>
  <si>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</si>
  <si>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</si>
  <si>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</si>
  <si>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</si>
  <si>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</si>
  <si>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</si>
  <si>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</si>
  <si>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</si>
  <si>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</si>
  <si>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</si>
  <si>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</si>
  <si>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</si>
  <si>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</si>
  <si>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</si>
  <si>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</si>
  <si>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</si>
  <si>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</si>
  <si>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</si>
  <si>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</si>
  <si>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</si>
  <si>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</si>
  <si>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</si>
  <si>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</si>
  <si>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</si>
  <si>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</si>
  <si>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</si>
  <si>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</si>
  <si>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</si>
  <si>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</si>
  <si>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</si>
  <si>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</si>
  <si>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</si>
  <si>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</si>
  <si>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</si>
  <si>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</si>
  <si>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</si>
  <si>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</si>
  <si>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</si>
  <si>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</si>
  <si>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</si>
  <si>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</si>
  <si>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</si>
  <si>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</si>
  <si>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</si>
  <si>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</si>
  <si>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</si>
  <si>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</si>
  <si>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</si>
  <si>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</si>
  <si>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</si>
  <si>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</si>
  <si>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</si>
  <si>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</si>
  <si>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</si>
  <si>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</si>
  <si>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</si>
  <si>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</si>
  <si>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</si>
  <si>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</si>
  <si>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</si>
  <si>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</si>
  <si>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</si>
  <si>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</si>
  <si>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</si>
  <si>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</si>
  <si>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</si>
  <si>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</si>
  <si>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</si>
  <si>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</si>
  <si>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</si>
  <si>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</si>
  <si>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</si>
  <si>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</si>
  <si>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</si>
  <si>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</si>
  <si>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</si>
  <si>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</si>
  <si>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</si>
  <si>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</si>
  <si>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</si>
  <si>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</si>
  <si>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</si>
  <si>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</si>
  <si>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</si>
  <si>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</si>
  <si>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</si>
  <si>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</si>
  <si>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</si>
  <si>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</si>
  <si>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</si>
  <si>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</si>
  <si>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</si>
  <si>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</si>
  <si>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</si>
  <si>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</si>
  <si>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</si>
  <si>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</si>
  <si>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</si>
  <si>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</si>
  <si>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</si>
  <si>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</si>
  <si>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</si>
  <si>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</si>
  <si>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</si>
  <si>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</si>
  <si>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</si>
  <si>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</si>
  <si>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</si>
  <si>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</si>
  <si>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</si>
  <si>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</si>
  <si>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</si>
  <si>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</si>
  <si>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</si>
  <si>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</si>
  <si>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</si>
  <si>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</si>
  <si>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</si>
  <si>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</si>
  <si>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</si>
  <si>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</si>
  <si>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</si>
  <si>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</si>
  <si>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</si>
  <si>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</si>
  <si>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</si>
  <si>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</si>
  <si>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</si>
  <si>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</si>
  <si>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</si>
  <si>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</si>
  <si>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</si>
  <si>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</si>
  <si>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</si>
  <si>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</si>
  <si>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</si>
  <si>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</si>
  <si>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</si>
  <si>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</si>
  <si>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</si>
  <si>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</si>
  <si>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</si>
  <si>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</si>
  <si>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</si>
  <si>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</si>
  <si>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</si>
  <si>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</si>
  <si>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</si>
  <si>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</si>
  <si>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</si>
  <si>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</si>
  <si>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</si>
  <si>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</si>
  <si>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</si>
  <si>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</si>
  <si>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</si>
  <si>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</si>
  <si>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</si>
  <si>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</si>
  <si>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</si>
  <si>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</si>
  <si>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</si>
  <si>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</si>
  <si>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</si>
  <si>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</si>
  <si>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</si>
  <si>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</si>
  <si>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</si>
  <si>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</si>
  <si>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</si>
  <si>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</si>
  <si>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</si>
  <si>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</si>
  <si>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</si>
  <si>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</si>
  <si>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</si>
  <si>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</si>
  <si>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</si>
  <si>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</si>
  <si>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</si>
  <si>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</si>
  <si>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</si>
  <si>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</si>
  <si>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</si>
  <si>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</si>
  <si>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</si>
  <si>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</si>
  <si>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</si>
  <si>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</si>
  <si>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</si>
  <si>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</si>
  <si>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</si>
  <si>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</si>
  <si>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</si>
  <si>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</si>
  <si>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</si>
  <si>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</si>
  <si>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</si>
  <si>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</si>
  <si>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</si>
  <si>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</si>
  <si>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</si>
  <si>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</si>
  <si>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</si>
  <si>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</si>
  <si>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</si>
  <si>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</si>
  <si>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</si>
  <si>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</si>
  <si>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</si>
  <si>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</si>
  <si>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</si>
  <si>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</si>
  <si>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</si>
  <si>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</si>
  <si>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</si>
  <si>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</si>
  <si>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</si>
  <si>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</si>
  <si>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</si>
  <si>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</si>
  <si>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</si>
  <si>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</si>
  <si>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</si>
  <si>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</si>
  <si>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</si>
  <si>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</si>
  <si>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</si>
  <si>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</si>
  <si>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</si>
  <si>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</si>
  <si>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</si>
  <si>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</si>
  <si>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</si>
  <si>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</si>
  <si>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</si>
  <si>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</si>
  <si>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</si>
  <si>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</si>
  <si>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</si>
  <si>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</si>
  <si>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</si>
  <si>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</si>
  <si>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</si>
  <si>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</si>
  <si>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</si>
  <si>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</si>
  <si>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</si>
  <si>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</si>
  <si>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</si>
  <si>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</si>
  <si>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</si>
  <si>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</si>
  <si>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</si>
  <si>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</si>
  <si>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</si>
  <si>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</si>
  <si>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</si>
  <si>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</si>
  <si>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</si>
  <si>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</si>
  <si>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</si>
  <si>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</si>
  <si>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</si>
  <si>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</si>
  <si>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</si>
  <si>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</si>
  <si>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</si>
  <si>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</si>
  <si>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</si>
  <si>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</si>
  <si>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</si>
  <si>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</si>
  <si>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</si>
  <si>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</si>
  <si>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</si>
  <si>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</si>
  <si>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</si>
  <si>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</si>
  <si>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</si>
  <si>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</si>
  <si>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</si>
  <si>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</si>
  <si>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</si>
  <si>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</si>
  <si>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</si>
  <si>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</si>
  <si>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</si>
  <si>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</si>
  <si>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</si>
  <si>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</si>
  <si>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</si>
  <si>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</si>
  <si>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</si>
  <si>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</si>
  <si>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</si>
  <si>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</si>
  <si>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</si>
  <si>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</si>
  <si>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</si>
  <si>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</si>
  <si>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</si>
  <si>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</si>
  <si>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</si>
  <si>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</si>
  <si>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</si>
  <si>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</si>
  <si>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</si>
  <si>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</si>
  <si>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</si>
  <si>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</si>
  <si>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</si>
  <si>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</si>
  <si>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</si>
  <si>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</si>
  <si>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</si>
  <si>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</si>
  <si>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</si>
  <si>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</si>
  <si>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</si>
  <si>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</si>
  <si>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</si>
  <si>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</si>
  <si>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</si>
  <si>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</si>
  <si>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</si>
  <si>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</si>
  <si>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</si>
  <si>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</si>
  <si>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</si>
  <si>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</si>
  <si>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</si>
  <si>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</si>
  <si>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</si>
  <si>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</si>
  <si>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</si>
  <si>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</si>
  <si>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</si>
  <si>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</si>
  <si>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</si>
  <si>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</si>
  <si>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</si>
  <si>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</si>
  <si>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</si>
  <si>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</si>
  <si>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</si>
  <si>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</si>
  <si>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</si>
  <si>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</si>
  <si>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</si>
  <si>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</si>
  <si>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</si>
  <si>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</si>
  <si>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</si>
  <si>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</si>
  <si>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</si>
  <si>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</si>
  <si>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</si>
  <si>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</si>
  <si>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</si>
  <si>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</si>
  <si>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</si>
  <si>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</si>
  <si>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</si>
  <si>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</si>
  <si>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</si>
  <si>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</si>
  <si>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</si>
  <si>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</si>
  <si>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</si>
  <si>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</si>
  <si>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</si>
  <si>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</si>
  <si>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</si>
  <si>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</si>
  <si>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</si>
  <si>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</si>
  <si>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</si>
  <si>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</si>
  <si>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</si>
  <si>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</si>
  <si>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</si>
  <si>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</si>
  <si>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</si>
  <si>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</si>
  <si>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</si>
  <si>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</si>
  <si>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</si>
  <si>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</si>
  <si>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</si>
  <si>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</si>
  <si>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</si>
  <si>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</si>
  <si>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</si>
  <si>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</si>
  <si>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</si>
  <si>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</si>
  <si>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</si>
  <si>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</si>
  <si>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</si>
  <si>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</si>
  <si>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</si>
  <si>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</si>
  <si>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</si>
  <si>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</si>
  <si>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</si>
  <si>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</si>
  <si>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</si>
  <si>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</si>
  <si>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</si>
  <si>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</si>
  <si>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</si>
  <si>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</si>
  <si>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</si>
  <si>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</si>
  <si>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</si>
  <si>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</si>
  <si>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</si>
  <si>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</si>
  <si>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</si>
  <si>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</si>
  <si>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</si>
  <si>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</si>
  <si>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</si>
  <si>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</si>
  <si>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</si>
  <si>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</si>
  <si>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</si>
  <si>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</si>
  <si>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</si>
  <si>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</si>
  <si>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</si>
  <si>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</si>
  <si>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</si>
  <si>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</si>
  <si>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</si>
  <si>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</si>
  <si>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</si>
  <si>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</si>
  <si>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</si>
  <si>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</si>
  <si>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</si>
  <si>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</si>
  <si>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</si>
  <si>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</si>
  <si>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</si>
  <si>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</si>
  <si>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</si>
  <si>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</si>
  <si>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</si>
  <si>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</si>
  <si>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</si>
  <si>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</si>
  <si>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</si>
  <si>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</si>
  <si>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</si>
  <si>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</si>
  <si>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</si>
  <si>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</si>
  <si>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</si>
  <si>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</si>
  <si>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</si>
  <si>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</si>
  <si>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</si>
  <si>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</si>
  <si>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</si>
  <si>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</si>
  <si>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</si>
  <si>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</si>
  <si>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</si>
  <si>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</si>
  <si>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</si>
  <si>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</si>
  <si>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</si>
  <si>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</si>
  <si>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</si>
  <si>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</si>
  <si>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</si>
  <si>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</si>
  <si>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</si>
  <si>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</si>
  <si>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</si>
  <si>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</si>
  <si>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</si>
  <si>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</si>
  <si>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</si>
  <si>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</si>
  <si>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</si>
  <si>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</si>
  <si>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</si>
  <si>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</si>
  <si>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</si>
  <si>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</si>
  <si>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</si>
  <si>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</si>
  <si>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</si>
  <si>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</si>
  <si>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</si>
  <si>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</si>
  <si>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</si>
  <si>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</si>
  <si>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</si>
  <si>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</si>
  <si>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</si>
  <si>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</si>
  <si>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</si>
  <si>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</si>
  <si>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</si>
  <si>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</si>
  <si>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</si>
  <si>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</si>
  <si>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</si>
  <si>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</si>
  <si>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</si>
  <si>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</si>
  <si>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</si>
  <si>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</si>
  <si>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</si>
  <si>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</si>
  <si>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</si>
  <si>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</si>
  <si>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</si>
  <si>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</si>
  <si>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</si>
  <si>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</si>
  <si>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</si>
  <si>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</si>
  <si>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</si>
  <si>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</si>
  <si>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</si>
  <si>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</si>
  <si>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</si>
  <si>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</si>
  <si>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</si>
  <si>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</si>
  <si>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</si>
  <si>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</si>
  <si>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</si>
  <si>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</si>
  <si>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</si>
  <si>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</si>
  <si>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</si>
  <si>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</si>
  <si>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</si>
  <si>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</si>
  <si>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</si>
  <si>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</si>
  <si>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</si>
  <si>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</si>
  <si>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</si>
  <si>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</si>
  <si>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</si>
  <si>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</si>
  <si>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</si>
  <si>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</si>
  <si>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</si>
  <si>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</si>
  <si>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</si>
  <si>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</si>
  <si>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</si>
  <si>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</si>
  <si>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</si>
  <si>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</si>
  <si>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</si>
  <si>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</si>
  <si>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</si>
  <si>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</si>
  <si>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</si>
  <si>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</si>
  <si>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</si>
  <si>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</si>
  <si>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</si>
  <si>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</si>
  <si>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</si>
  <si>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</si>
  <si>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</si>
  <si>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</si>
  <si>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</si>
  <si>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</si>
  <si>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</si>
  <si>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</si>
  <si>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</si>
  <si>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</si>
  <si>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</si>
  <si>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</si>
  <si>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</si>
  <si>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</si>
  <si>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</si>
  <si>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</si>
  <si>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</si>
  <si>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</si>
  <si>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</si>
  <si>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</si>
  <si>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</si>
  <si>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</si>
  <si>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</si>
  <si>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</si>
  <si>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</si>
  <si>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</si>
  <si>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</si>
  <si>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</si>
  <si>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</si>
  <si>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</si>
  <si>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</si>
  <si>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</si>
  <si>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</si>
  <si>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</si>
  <si>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</si>
  <si>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</si>
  <si>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</si>
  <si>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</si>
  <si>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</si>
  <si>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</si>
  <si>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</si>
  <si>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</si>
  <si>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</si>
  <si>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</si>
  <si>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</si>
  <si>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</si>
  <si>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</si>
  <si>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</si>
  <si>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</si>
  <si>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</si>
  <si>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</si>
  <si>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</si>
  <si>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</si>
  <si>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</si>
  <si>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</si>
  <si>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</si>
  <si>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</si>
  <si>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</si>
  <si>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</si>
  <si>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</si>
  <si>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</si>
  <si>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</si>
  <si>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</si>
  <si>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</si>
  <si>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</si>
  <si>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</si>
  <si>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</si>
  <si>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</si>
  <si>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</si>
  <si>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</si>
  <si>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</si>
  <si>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</si>
  <si>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</si>
  <si>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</si>
  <si>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</si>
  <si>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</si>
  <si>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</si>
  <si>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</si>
  <si>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</si>
  <si>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</si>
  <si>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</si>
  <si>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</si>
  <si>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</si>
  <si>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</si>
  <si>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</si>
  <si>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</si>
  <si>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</si>
  <si>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</si>
  <si>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</si>
  <si>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</si>
  <si>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</si>
  <si>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</si>
  <si>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</si>
  <si>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</si>
  <si>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</si>
  <si>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</si>
  <si>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</si>
  <si>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</si>
  <si>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</si>
  <si>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</si>
  <si>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</si>
  <si>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</si>
  <si>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</si>
  <si>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</si>
  <si>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</si>
  <si>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</si>
  <si>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</si>
  <si>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</si>
  <si>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</si>
  <si>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</si>
  <si>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</si>
  <si>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</si>
  <si>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</si>
  <si>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</si>
  <si>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</si>
  <si>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</si>
  <si>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</si>
  <si>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</si>
  <si>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</si>
  <si>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</si>
  <si>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</si>
  <si>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</si>
  <si>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</si>
  <si>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</si>
  <si>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</si>
  <si>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</si>
  <si>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</si>
  <si>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</si>
  <si>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</si>
  <si>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</si>
  <si>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</si>
  <si>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</si>
  <si>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</si>
  <si>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</si>
  <si>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</si>
  <si>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</si>
  <si>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</si>
  <si>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</si>
  <si>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</si>
  <si>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</si>
  <si>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</si>
  <si>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</si>
  <si>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</si>
  <si>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</si>
  <si>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</si>
  <si>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</si>
  <si>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</si>
  <si>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</si>
  <si>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</si>
  <si>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</si>
  <si>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</si>
  <si>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</si>
  <si>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</si>
  <si>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</si>
  <si>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</si>
  <si>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</si>
  <si>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</si>
  <si>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</si>
  <si>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</si>
  <si>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</si>
  <si>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</si>
  <si>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</si>
  <si>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</si>
  <si>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</si>
  <si>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</si>
  <si>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</si>
  <si>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</si>
  <si>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</si>
  <si>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</si>
  <si>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</si>
  <si>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</si>
  <si>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</si>
  <si>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</si>
  <si>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</si>
  <si>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</si>
  <si>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</si>
  <si>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</si>
  <si>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</si>
  <si>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</si>
  <si>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</si>
  <si>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</si>
  <si>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</si>
  <si>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</si>
  <si>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</si>
  <si>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</si>
  <si>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</si>
  <si>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</si>
  <si>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</si>
  <si>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</si>
  <si>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</si>
  <si>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</si>
  <si>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</si>
  <si>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</si>
  <si>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</si>
  <si>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</si>
  <si>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</si>
  <si>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</si>
  <si>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</si>
  <si>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</si>
  <si>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</si>
  <si>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</si>
  <si>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</si>
  <si>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</si>
  <si>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</si>
  <si>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</si>
  <si>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</si>
  <si>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</si>
  <si>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</si>
  <si>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</si>
  <si>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</si>
  <si>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</si>
  <si>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</si>
  <si>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</si>
  <si>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</si>
  <si>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</si>
  <si>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</si>
  <si>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</si>
  <si>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</si>
  <si>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</si>
  <si>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</si>
  <si>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</si>
  <si>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</si>
  <si>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</si>
  <si>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</si>
  <si>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</si>
  <si>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</si>
  <si>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</si>
  <si>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</si>
  <si>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</si>
  <si>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</si>
  <si>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</si>
  <si>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</si>
  <si>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</si>
  <si>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</si>
  <si>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</si>
  <si>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</si>
  <si>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</si>
  <si>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</si>
  <si>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</si>
  <si>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</si>
  <si>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</si>
  <si>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</si>
  <si>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</si>
  <si>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</si>
  <si>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</si>
  <si>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</si>
  <si>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</si>
  <si>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</si>
  <si>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</si>
  <si>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</si>
  <si>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</si>
  <si>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</si>
  <si>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</si>
  <si>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</si>
  <si>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</si>
  <si>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</si>
  <si>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</si>
  <si>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</si>
  <si>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</si>
  <si>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</si>
  <si>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</si>
  <si>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</si>
  <si>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</si>
  <si>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</si>
  <si>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</si>
  <si>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</si>
  <si>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</si>
  <si>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</si>
  <si>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</si>
  <si>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</si>
  <si>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</si>
  <si>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</si>
  <si>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</si>
  <si>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</si>
  <si>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</si>
  <si>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</si>
  <si>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</si>
  <si>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</si>
  <si>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</si>
  <si>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</si>
  <si>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</si>
  <si>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</si>
  <si>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</si>
  <si>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</si>
  <si>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</si>
  <si>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</si>
  <si>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</si>
  <si>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</si>
  <si>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</si>
  <si>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</si>
  <si>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</si>
  <si>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</si>
  <si>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</si>
  <si>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</si>
  <si>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</si>
  <si>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</si>
  <si>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</si>
  <si>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</si>
  <si>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</si>
  <si>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</si>
  <si>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</si>
  <si>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</si>
  <si>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</si>
  <si>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</si>
  <si>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</si>
  <si>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</si>
  <si>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</si>
  <si>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</si>
  <si>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</si>
  <si>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</si>
  <si>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</si>
  <si>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</si>
  <si>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</si>
  <si>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</si>
  <si>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</si>
  <si>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</si>
  <si>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</si>
  <si>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</si>
  <si>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</si>
  <si>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</si>
  <si>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</si>
  <si>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</si>
  <si>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</si>
  <si>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</si>
  <si>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</si>
  <si>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</si>
  <si>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</si>
  <si>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</si>
  <si>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</si>
  <si>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</si>
  <si>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</si>
  <si>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</si>
  <si>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</si>
  <si>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</si>
  <si>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</si>
  <si>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</si>
  <si>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</si>
  <si>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</si>
  <si>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</si>
  <si>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</si>
  <si>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</si>
  <si>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</si>
  <si>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</si>
  <si>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</si>
  <si>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</si>
  <si>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</si>
  <si>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</si>
  <si>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</si>
  <si>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</si>
  <si>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</si>
  <si>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</si>
  <si>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</si>
  <si>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</si>
  <si>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</si>
  <si>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</si>
  <si>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</si>
  <si>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</si>
  <si>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</si>
  <si>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</si>
  <si>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</si>
  <si>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</si>
  <si>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</si>
  <si>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</si>
  <si>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</si>
  <si>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</si>
  <si>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</si>
  <si>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</si>
  <si>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</si>
  <si>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</si>
  <si>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</si>
  <si>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</si>
  <si>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</si>
  <si>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</si>
  <si>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</si>
  <si>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</si>
  <si>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</si>
  <si>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</si>
  <si>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</si>
  <si>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</si>
  <si>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</si>
  <si>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</si>
  <si>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</si>
  <si>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</si>
  <si>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</si>
  <si>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</si>
  <si>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</si>
  <si>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</si>
  <si>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</si>
  <si>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</si>
  <si>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</si>
  <si>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</si>
  <si>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</si>
  <si>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</si>
  <si>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</si>
  <si>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</si>
  <si>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</si>
  <si>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</si>
  <si>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</si>
  <si>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</si>
  <si>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</si>
  <si>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</si>
  <si>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</si>
  <si>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</si>
  <si>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</si>
  <si>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</si>
  <si>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</si>
  <si>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</si>
  <si>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</si>
  <si>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</si>
  <si>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</si>
  <si>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</si>
  <si>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</si>
  <si>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</si>
  <si>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</si>
  <si>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</si>
  <si>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</si>
  <si>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</si>
  <si>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</si>
  <si>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</si>
  <si>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</si>
  <si>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</si>
  <si>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</si>
  <si>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</si>
  <si>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</si>
  <si>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</si>
  <si>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</si>
  <si>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</si>
  <si>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</si>
  <si>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</si>
  <si>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</si>
  <si>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</si>
  <si>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</si>
  <si>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</si>
  <si>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</si>
  <si>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</si>
  <si>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</si>
  <si>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</si>
  <si>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</si>
  <si>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</si>
  <si>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</si>
  <si>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</si>
  <si>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</si>
  <si>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</si>
  <si>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</si>
  <si>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</si>
  <si>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</si>
  <si>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</si>
  <si>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</si>
  <si>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</si>
  <si>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</si>
  <si>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</si>
  <si>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</si>
  <si>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</si>
  <si>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</si>
  <si>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</si>
  <si>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</si>
  <si>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</si>
  <si>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</si>
  <si>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</si>
  <si>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</si>
  <si>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</si>
  <si>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</si>
  <si>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</si>
  <si>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</si>
  <si>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</si>
  <si>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</si>
  <si>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</si>
  <si>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</si>
  <si>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</si>
  <si>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</si>
  <si>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</si>
  <si>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</si>
  <si>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</si>
  <si>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</si>
  <si>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</si>
  <si>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</si>
  <si>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</si>
  <si>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</si>
  <si>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</si>
  <si>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</si>
  <si>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</si>
  <si>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</si>
  <si>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</si>
  <si>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</si>
  <si>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</si>
  <si>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</si>
  <si>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</si>
  <si>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</si>
  <si>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</si>
  <si>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</si>
  <si>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</si>
  <si>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</si>
  <si>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</si>
  <si>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</si>
  <si>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</si>
  <si>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</si>
  <si>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</si>
  <si>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</si>
  <si>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</si>
  <si>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</si>
  <si>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</si>
  <si>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</si>
  <si>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</si>
  <si>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</si>
  <si>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</si>
  <si>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</si>
  <si>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</si>
  <si>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</si>
  <si>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</si>
  <si>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</si>
  <si>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</si>
  <si>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</si>
  <si>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</si>
  <si>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</si>
  <si>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</si>
  <si>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</si>
  <si>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</si>
  <si>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</si>
  <si>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</si>
  <si>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</si>
  <si>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</si>
  <si>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</si>
  <si>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</si>
  <si>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</si>
  <si>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</si>
  <si>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</si>
  <si>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</si>
  <si>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</si>
  <si>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</si>
  <si>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</si>
  <si>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</si>
  <si>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</si>
  <si>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</si>
  <si>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</si>
  <si>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</si>
  <si>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</si>
  <si>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</si>
  <si>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</si>
  <si>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</si>
  <si>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</si>
  <si>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</si>
  <si>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</si>
  <si>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</si>
  <si>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</si>
  <si>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</si>
  <si>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</si>
  <si>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</si>
  <si>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</si>
  <si>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</si>
  <si>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</si>
  <si>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</si>
  <si>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</si>
  <si>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</si>
  <si>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</si>
  <si>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</si>
  <si>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</si>
  <si>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</si>
  <si>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</si>
  <si>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</si>
  <si>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</si>
  <si>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</si>
  <si>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</si>
  <si>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</si>
  <si>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</si>
  <si>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</si>
  <si>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</si>
  <si>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</si>
  <si>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</si>
  <si>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</si>
  <si>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</si>
  <si>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</si>
  <si>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</si>
  <si>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</si>
  <si>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</si>
  <si>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</si>
  <si>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</si>
  <si>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</si>
  <si>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</si>
  <si>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</si>
  <si>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</si>
  <si>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</si>
  <si>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</si>
  <si>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</si>
  <si>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</si>
  <si>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</si>
  <si>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</si>
  <si>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</si>
  <si>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</si>
  <si>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</si>
  <si>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</si>
  <si>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</si>
  <si>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</si>
  <si>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</si>
  <si>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</si>
  <si>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</si>
  <si>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</si>
  <si>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</si>
  <si>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</si>
  <si>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</si>
  <si>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</si>
  <si>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</si>
  <si>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</si>
  <si>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</si>
  <si>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</si>
  <si>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</si>
  <si>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</si>
  <si>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</si>
  <si>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</si>
  <si>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</si>
  <si>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</si>
  <si>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</si>
  <si>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</si>
  <si>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</si>
  <si>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</si>
  <si>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</si>
  <si>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</si>
  <si>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</si>
  <si>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</si>
  <si>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</si>
  <si>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</si>
  <si>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</si>
  <si>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</si>
  <si>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</si>
  <si>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</si>
  <si>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</si>
  <si>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</si>
  <si>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</si>
  <si>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</si>
  <si>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</si>
  <si>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</si>
  <si>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</si>
  <si>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</si>
  <si>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</si>
  <si>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</si>
  <si>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</si>
  <si>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</si>
  <si>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</si>
  <si>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</si>
  <si>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</si>
  <si>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</si>
  <si>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</si>
  <si>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</si>
  <si>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</si>
  <si>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</si>
  <si>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</si>
  <si>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</si>
  <si>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</si>
  <si>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</si>
  <si>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</si>
  <si>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</si>
  <si>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</si>
  <si>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</si>
  <si>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</si>
  <si>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</si>
  <si>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</si>
  <si>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</si>
  <si>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</si>
  <si>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</si>
  <si>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</si>
  <si>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</si>
  <si>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</si>
  <si>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</si>
  <si>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</si>
  <si>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</si>
  <si>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</si>
  <si>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</si>
  <si>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</si>
  <si>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</si>
  <si>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</si>
  <si>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</si>
  <si>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</si>
  <si>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</si>
  <si>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</si>
  <si>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</si>
  <si>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</si>
  <si>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</si>
  <si>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</si>
  <si>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</si>
  <si>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</si>
  <si>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</si>
  <si>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</si>
  <si>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</si>
  <si>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</si>
  <si>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</si>
  <si>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</si>
  <si>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</si>
  <si>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</si>
  <si>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</si>
  <si>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</si>
  <si>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</si>
  <si>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</si>
  <si>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</si>
  <si>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</si>
  <si>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</si>
  <si>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</si>
  <si>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</si>
  <si>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</si>
  <si>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</si>
  <si>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</si>
  <si>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</si>
  <si>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</si>
  <si>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</si>
  <si>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</si>
  <si>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</si>
  <si>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</si>
  <si>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</si>
  <si>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</si>
  <si>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</si>
  <si>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</si>
  <si>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</si>
  <si>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</si>
  <si>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</si>
  <si>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</si>
  <si>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</si>
  <si>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</si>
  <si>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</si>
  <si>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</si>
  <si>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</si>
  <si>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</si>
  <si>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</si>
  <si>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</si>
  <si>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</si>
  <si>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</si>
  <si>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</si>
  <si>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</si>
  <si>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</si>
  <si>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</si>
  <si>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</si>
  <si>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</si>
  <si>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</si>
  <si>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</si>
  <si>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</si>
  <si>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</si>
  <si>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</si>
  <si>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</si>
  <si>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</si>
  <si>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</si>
  <si>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</si>
  <si>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</si>
  <si>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</si>
  <si>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</si>
  <si>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</si>
  <si>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</si>
  <si>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</si>
  <si>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</si>
  <si>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</si>
  <si>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</si>
  <si>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</si>
  <si>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</si>
  <si>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</si>
  <si>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</si>
  <si>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</si>
  <si>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</si>
  <si>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</si>
  <si>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</si>
  <si>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</si>
  <si>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</si>
  <si>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</si>
  <si>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</si>
  <si>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</si>
  <si>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</si>
  <si>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</si>
  <si>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</si>
  <si>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</si>
  <si>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</si>
  <si>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</si>
  <si>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</si>
  <si>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</si>
  <si>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</si>
  <si>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</si>
  <si>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</si>
  <si>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</si>
  <si>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</si>
  <si>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</si>
  <si>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</si>
  <si>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</si>
  <si>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</si>
  <si>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</si>
  <si>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</si>
  <si>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</si>
  <si>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</si>
  <si>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</si>
  <si>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</si>
  <si>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</si>
  <si>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</si>
  <si>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</si>
  <si>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</si>
  <si>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</si>
  <si>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</si>
  <si>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</si>
  <si>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</si>
  <si>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</si>
  <si>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</si>
  <si>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</si>
  <si>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</si>
  <si>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</si>
  <si>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</si>
  <si>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</si>
  <si>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</si>
  <si>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</si>
  <si>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</si>
  <si>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</si>
  <si>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</si>
  <si>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</si>
  <si>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</si>
  <si>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</si>
  <si>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</si>
  <si>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</si>
  <si>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</si>
  <si>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</si>
  <si>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</si>
  <si>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</si>
  <si>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</si>
  <si>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</si>
  <si>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</si>
  <si>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</si>
  <si>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</si>
  <si>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</si>
  <si>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</si>
  <si>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</si>
  <si>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</si>
  <si>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</si>
  <si>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</si>
  <si>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</si>
  <si>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</si>
  <si>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</si>
  <si>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</si>
  <si>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</si>
  <si>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</si>
  <si>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</si>
  <si>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</si>
  <si>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</si>
  <si>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</si>
  <si>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</si>
  <si>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</si>
  <si>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</si>
  <si>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</si>
  <si>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</si>
  <si>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</si>
  <si>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</si>
  <si>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</si>
  <si>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</si>
  <si>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</si>
  <si>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</si>
  <si>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</si>
  <si>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</si>
  <si>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</si>
  <si>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</si>
  <si>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</si>
  <si>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</si>
  <si>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</si>
  <si>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</si>
  <si>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</si>
  <si>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</si>
  <si>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</si>
  <si>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</si>
  <si>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</si>
  <si>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</si>
  <si>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</si>
  <si>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</si>
  <si>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</si>
  <si>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</si>
  <si>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</si>
  <si>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</si>
  <si>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</si>
  <si>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</si>
  <si>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</si>
  <si>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</si>
  <si>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</si>
  <si>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</si>
  <si>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</si>
  <si>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</si>
  <si>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</si>
  <si>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</si>
  <si>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</si>
  <si>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</si>
  <si>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</si>
  <si>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</si>
  <si>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</si>
  <si>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</si>
  <si>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</si>
  <si>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</si>
  <si>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</si>
  <si>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</si>
  <si>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</si>
  <si>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</si>
  <si>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</si>
  <si>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</si>
  <si>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</si>
  <si>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</si>
  <si>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</si>
  <si>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</si>
  <si>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</si>
  <si>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</si>
  <si>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</si>
  <si>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</si>
  <si>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</si>
  <si>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</si>
  <si>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</si>
  <si>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</si>
  <si>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</si>
  <si>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</si>
  <si>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</si>
  <si>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</si>
  <si>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</si>
  <si>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</si>
  <si>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</si>
  <si>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</si>
  <si>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</si>
  <si>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</si>
  <si>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</si>
  <si>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</si>
  <si>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</si>
  <si>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</si>
  <si>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</si>
  <si>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</si>
  <si>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</si>
  <si>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</si>
  <si>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</si>
  <si>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</si>
  <si>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</si>
  <si>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</si>
  <si>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</si>
  <si>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</si>
  <si>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</si>
  <si>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</si>
  <si>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</si>
  <si>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</si>
  <si>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</si>
  <si>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</si>
  <si>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</si>
  <si>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</si>
  <si>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</si>
  <si>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</si>
  <si>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</si>
  <si>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</si>
  <si>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</si>
  <si>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</si>
  <si>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</si>
  <si>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</si>
  <si>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</si>
  <si>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</si>
  <si>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</si>
  <si>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</si>
  <si>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</si>
  <si>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</si>
  <si>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</si>
  <si>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</si>
  <si>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</si>
  <si>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</si>
  <si>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</si>
  <si>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</si>
  <si>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</si>
  <si>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</si>
  <si>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</si>
  <si>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</si>
  <si>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</si>
  <si>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</si>
  <si>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</si>
  <si>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</si>
  <si>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</si>
  <si>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</si>
  <si>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</si>
  <si>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</si>
  <si>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</si>
  <si>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</si>
  <si>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</si>
  <si>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</si>
  <si>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</si>
  <si>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</si>
  <si>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</si>
  <si>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</si>
  <si>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</si>
  <si>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</si>
  <si>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</si>
  <si>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</si>
  <si>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</si>
  <si>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</si>
  <si>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</si>
  <si>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</si>
  <si>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</si>
  <si>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</si>
  <si>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</si>
  <si>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</si>
  <si>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</si>
  <si>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</si>
  <si>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</si>
  <si>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</si>
  <si>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</si>
  <si>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</si>
  <si>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</si>
  <si>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</si>
  <si>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</si>
  <si>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</si>
  <si>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</si>
  <si>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</si>
  <si>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</si>
  <si>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</si>
  <si>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</si>
  <si>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</si>
  <si>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</si>
  <si>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</si>
  <si>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</si>
  <si>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</si>
  <si>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</si>
  <si>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</si>
  <si>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</si>
  <si>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</si>
  <si>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</si>
  <si>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</si>
  <si>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</si>
  <si>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</si>
  <si>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</si>
  <si>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</si>
  <si>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</si>
  <si>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</si>
  <si>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</si>
  <si>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</si>
  <si>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</si>
  <si>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</si>
  <si>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</si>
  <si>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</si>
  <si>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</si>
  <si>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</si>
  <si>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</si>
  <si>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</si>
  <si>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</si>
  <si>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</si>
  <si>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</si>
  <si>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</si>
  <si>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</si>
  <si>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</si>
  <si>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</si>
  <si>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</si>
  <si>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</si>
  <si>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</si>
  <si>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</si>
  <si>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</si>
  <si>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</si>
  <si>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</si>
  <si>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</si>
  <si>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</si>
  <si>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</si>
  <si>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</si>
  <si>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</si>
  <si>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</si>
  <si>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</si>
  <si>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</si>
  <si>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</si>
  <si>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</si>
  <si>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</si>
  <si>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</si>
  <si>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</si>
  <si>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</si>
  <si>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</si>
  <si>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</si>
  <si>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</si>
  <si>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</si>
  <si>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</si>
  <si>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</si>
  <si>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</si>
  <si>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</si>
  <si>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</si>
  <si>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</si>
  <si>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</si>
  <si>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</si>
  <si>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</si>
  <si>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</si>
  <si>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</si>
  <si>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</si>
  <si>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</si>
  <si>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</si>
  <si>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</si>
  <si>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</si>
  <si>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</si>
  <si>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</si>
  <si>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</si>
  <si>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</si>
  <si>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</si>
  <si>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</si>
  <si>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</si>
  <si>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</si>
  <si>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</si>
  <si>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</si>
  <si>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</si>
  <si>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</si>
  <si>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</si>
  <si>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</si>
  <si>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</si>
  <si>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</si>
  <si>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</si>
  <si>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</si>
  <si>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</si>
  <si>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</si>
  <si>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</si>
  <si>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</si>
  <si>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</si>
  <si>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</si>
  <si>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</si>
  <si>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</si>
  <si>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</si>
  <si>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</si>
  <si>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</si>
  <si>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</si>
  <si>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</si>
  <si>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</si>
  <si>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</si>
  <si>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</si>
  <si>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</si>
  <si>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</si>
  <si>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</si>
  <si>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</si>
  <si>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</si>
  <si>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</si>
  <si>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</si>
  <si>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</si>
  <si>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</si>
  <si>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</si>
  <si>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</si>
  <si>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</si>
  <si>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</si>
  <si>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</si>
  <si>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</si>
  <si>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</si>
  <si>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</si>
  <si>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</si>
  <si>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</si>
  <si>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</si>
  <si>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</si>
  <si>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</si>
  <si>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</si>
  <si>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</si>
  <si>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</si>
  <si>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</si>
  <si>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</si>
  <si>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</si>
  <si>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</si>
  <si>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</si>
  <si>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</si>
  <si>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</si>
  <si>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</si>
  <si>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</si>
  <si>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</si>
  <si>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</si>
  <si>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</si>
  <si>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</si>
  <si>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</si>
  <si>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</si>
  <si>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</si>
  <si>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</si>
  <si>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</si>
  <si>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</si>
  <si>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</si>
  <si>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</si>
  <si>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</si>
  <si>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</si>
  <si>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</si>
  <si>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</si>
  <si>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</si>
  <si>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</si>
  <si>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</si>
  <si>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</si>
  <si>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</si>
  <si>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</si>
  <si>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</si>
  <si>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</si>
  <si>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</si>
  <si>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</si>
  <si>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</si>
  <si>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</si>
  <si>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</si>
  <si>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</si>
  <si>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</si>
  <si>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</si>
  <si>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</si>
  <si>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</si>
  <si>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</si>
  <si>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</si>
  <si>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</si>
  <si>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</si>
  <si>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</si>
  <si>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</si>
  <si>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</si>
  <si>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</si>
  <si>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</si>
  <si>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</si>
  <si>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</si>
  <si>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</si>
  <si>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</si>
  <si>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</si>
  <si>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</si>
  <si>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</si>
  <si>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</si>
  <si>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</si>
  <si>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</si>
  <si>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</si>
  <si>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</si>
  <si>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</si>
  <si>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</si>
  <si>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</si>
  <si>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</si>
  <si>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</si>
  <si>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</si>
  <si>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</si>
  <si>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</si>
  <si>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</si>
  <si>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</si>
  <si>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</si>
  <si>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</si>
  <si>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</si>
  <si>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</si>
  <si>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</si>
  <si>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</si>
  <si>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</si>
  <si>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</si>
  <si>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</si>
  <si>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</si>
  <si>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</si>
  <si>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</si>
  <si>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</si>
  <si>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</si>
  <si>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</si>
  <si>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</si>
  <si>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</si>
  <si>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</si>
  <si>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</si>
  <si>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</si>
  <si>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</si>
  <si>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</si>
  <si>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</si>
  <si>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</si>
  <si>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</si>
  <si>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</si>
  <si>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</si>
  <si>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</si>
  <si>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</si>
  <si>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</si>
  <si>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</si>
  <si>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</si>
  <si>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</si>
  <si>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</si>
  <si>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</si>
  <si>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</si>
  <si>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</si>
  <si>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</si>
  <si>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</si>
  <si>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</si>
  <si>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</si>
  <si>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</si>
  <si>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</si>
  <si>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</si>
  <si>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</si>
  <si>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</si>
  <si>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</si>
  <si>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</si>
  <si>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</si>
  <si>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</si>
  <si>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</si>
  <si>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</si>
  <si>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</si>
  <si>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</si>
  <si>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</si>
  <si>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</si>
  <si>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</si>
  <si>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</si>
  <si>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</si>
  <si>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</si>
  <si>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</si>
  <si>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</si>
  <si>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</si>
  <si>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</si>
  <si>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</si>
  <si>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</si>
  <si>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</si>
  <si>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</si>
  <si>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</si>
  <si>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</si>
  <si>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</si>
  <si>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</si>
  <si>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</si>
  <si>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</si>
  <si>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</si>
  <si>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</si>
  <si>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</si>
  <si>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</si>
  <si>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</si>
  <si>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</si>
  <si>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</si>
  <si>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</si>
  <si>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</si>
  <si>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</si>
  <si>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</si>
  <si>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</si>
  <si>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</si>
  <si>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</si>
  <si>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</si>
  <si>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</si>
  <si>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</si>
  <si>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</si>
  <si>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</si>
  <si>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</si>
  <si>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</si>
  <si>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</si>
  <si>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</si>
  <si>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</si>
  <si>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</si>
  <si>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</si>
  <si>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</si>
  <si>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</si>
  <si>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</si>
  <si>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</si>
  <si>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</si>
  <si>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</si>
  <si>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</si>
  <si>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</si>
  <si>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</si>
  <si>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</si>
  <si>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</si>
  <si>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</si>
  <si>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</si>
  <si>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</si>
  <si>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</si>
  <si>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</si>
  <si>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</si>
  <si>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</si>
  <si>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</si>
  <si>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</si>
  <si>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</si>
  <si>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</si>
  <si>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</si>
  <si>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</si>
  <si>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</si>
  <si>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</si>
  <si>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</si>
  <si>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</si>
  <si>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</si>
  <si>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</si>
  <si>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</si>
  <si>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</si>
  <si>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</si>
  <si>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</si>
  <si>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</si>
  <si>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</si>
  <si>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</si>
  <si>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</si>
  <si>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</si>
  <si>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</si>
  <si>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</si>
  <si>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</si>
  <si>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</si>
  <si>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</si>
  <si>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</si>
  <si>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</si>
  <si>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</si>
  <si>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</si>
  <si>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</si>
  <si>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</si>
  <si>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</si>
  <si>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</si>
  <si>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</si>
  <si>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</si>
  <si>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</si>
  <si>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</si>
  <si>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</si>
  <si>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</si>
  <si>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</si>
  <si>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</si>
  <si>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</si>
  <si>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</si>
  <si>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</si>
  <si>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</si>
  <si>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</si>
  <si>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</si>
  <si>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</si>
  <si>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</si>
  <si>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</si>
  <si>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</si>
  <si>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</si>
  <si>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</si>
  <si>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</si>
  <si>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</si>
  <si>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</si>
  <si>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</si>
  <si>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</si>
  <si>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</si>
  <si>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</si>
  <si>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</si>
  <si>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</si>
  <si>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</si>
  <si>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</si>
  <si>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</si>
  <si>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</si>
  <si>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</si>
  <si>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</si>
  <si>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</si>
  <si>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</si>
  <si>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</si>
  <si>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</si>
  <si>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</si>
  <si>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</si>
  <si>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</si>
  <si>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</si>
  <si>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</si>
  <si>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</si>
  <si>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</si>
  <si>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</si>
  <si>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</si>
  <si>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</si>
  <si>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</si>
  <si>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</si>
  <si>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</si>
  <si>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</si>
  <si>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</si>
  <si>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</si>
  <si>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</si>
  <si>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</si>
  <si>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</si>
  <si>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</si>
  <si>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</si>
  <si>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</si>
  <si>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</si>
  <si>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</si>
  <si>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</si>
  <si>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</si>
  <si>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</si>
  <si>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</si>
  <si>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</si>
  <si>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</si>
  <si>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</si>
  <si>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</si>
  <si>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</si>
  <si>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</si>
  <si>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</si>
  <si>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</si>
  <si>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</si>
  <si>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</si>
  <si>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</si>
  <si>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</si>
  <si>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</si>
  <si>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</si>
  <si>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</si>
  <si>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</si>
  <si>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</si>
  <si>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</si>
  <si>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</si>
  <si>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</si>
  <si>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</si>
  <si>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</si>
  <si>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</si>
  <si>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</si>
  <si>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</si>
  <si>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</si>
  <si>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</si>
  <si>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</si>
  <si>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</si>
  <si>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</si>
  <si>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</si>
  <si>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</si>
  <si>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</si>
  <si>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</si>
  <si>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</si>
  <si>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</si>
  <si>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</si>
  <si>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</si>
  <si>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</si>
  <si>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</si>
  <si>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</si>
  <si>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</si>
  <si>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</si>
  <si>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</si>
  <si>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</si>
  <si>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</si>
  <si>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</si>
  <si>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</si>
  <si>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</si>
  <si>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</si>
  <si>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</si>
  <si>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</si>
  <si>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</si>
  <si>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</si>
  <si>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</si>
  <si>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</si>
  <si>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</si>
  <si>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</si>
  <si>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</si>
  <si>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</si>
  <si>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</si>
  <si>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</si>
  <si>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</si>
  <si>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</si>
  <si>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</si>
  <si>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</si>
  <si>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</si>
  <si>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</si>
  <si>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</si>
  <si>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</si>
  <si>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</si>
  <si>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</si>
  <si>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</si>
  <si>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</si>
  <si>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</si>
  <si>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</si>
  <si>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</si>
  <si>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</si>
  <si>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</si>
  <si>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</si>
  <si>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</si>
  <si>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</si>
  <si>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</si>
  <si>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</si>
  <si>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</si>
  <si>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</si>
  <si>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</si>
  <si>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</si>
  <si>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</si>
  <si>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</si>
  <si>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</si>
  <si>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</si>
  <si>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</si>
  <si>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</si>
  <si>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</si>
  <si>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</si>
  <si>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</si>
  <si>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</si>
  <si>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</si>
  <si>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</si>
  <si>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</si>
  <si>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</si>
  <si>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</si>
  <si>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</si>
  <si>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</si>
  <si>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</si>
  <si>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</si>
  <si>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</si>
  <si>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</si>
  <si>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</si>
  <si>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</si>
  <si>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</si>
  <si>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</si>
  <si>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</si>
  <si>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</si>
  <si>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</si>
  <si>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</si>
  <si>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</si>
  <si>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</si>
  <si>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</si>
  <si>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</si>
  <si>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</si>
  <si>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</si>
  <si>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</si>
  <si>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</si>
  <si>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</si>
  <si>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</si>
  <si>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</si>
  <si>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</si>
  <si>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</si>
  <si>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</si>
  <si>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</si>
  <si>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</si>
  <si>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</si>
  <si>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</si>
  <si>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</si>
  <si>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</si>
  <si>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</si>
  <si>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</si>
  <si>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</si>
  <si>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</si>
  <si>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</si>
  <si>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</si>
  <si>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</si>
  <si>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</si>
  <si>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</si>
  <si>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</si>
  <si>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</si>
  <si>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</si>
  <si>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</si>
  <si>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</si>
  <si>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</si>
  <si>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</si>
  <si>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</si>
  <si>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</si>
  <si>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</si>
  <si>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</si>
  <si>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</si>
  <si>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</si>
  <si>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</si>
  <si>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</si>
  <si>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</si>
  <si>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</si>
  <si>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</si>
  <si>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</si>
  <si>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</si>
  <si>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</si>
  <si>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</si>
  <si>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</si>
  <si>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</si>
  <si>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</si>
  <si>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</si>
  <si>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</si>
  <si>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</si>
  <si>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</si>
  <si>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</si>
  <si>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</si>
  <si>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</si>
  <si>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</si>
  <si>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</si>
  <si>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</si>
  <si>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</si>
  <si>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</si>
  <si>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</si>
  <si>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</si>
  <si>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</si>
  <si>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</si>
  <si>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</si>
  <si>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</si>
  <si>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</si>
  <si>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</si>
  <si>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</si>
  <si>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</si>
  <si>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</si>
  <si>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</si>
  <si>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</si>
  <si>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</si>
  <si>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</si>
  <si>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</si>
  <si>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</si>
  <si>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</si>
  <si>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</si>
  <si>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</si>
  <si>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</si>
  <si>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</si>
  <si>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</si>
  <si>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</si>
  <si>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</si>
  <si>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</si>
  <si>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</si>
  <si>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</si>
  <si>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</si>
  <si>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</si>
  <si>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</si>
  <si>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</si>
  <si>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</si>
  <si>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</si>
  <si>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</si>
  <si>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</si>
  <si>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</si>
  <si>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</si>
  <si>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</si>
  <si>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</si>
  <si>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</si>
  <si>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</si>
  <si>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</si>
  <si>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</si>
  <si>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</si>
  <si>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</si>
  <si>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</si>
  <si>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</si>
  <si>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</si>
  <si>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</si>
  <si>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</si>
  <si>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</si>
  <si>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</si>
  <si>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</si>
  <si>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</si>
  <si>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</si>
  <si>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</si>
  <si>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</si>
  <si>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</si>
  <si>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</si>
  <si>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</si>
  <si>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</si>
  <si>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</si>
  <si>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</si>
  <si>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</si>
  <si>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</si>
  <si>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</si>
  <si>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</si>
  <si>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</si>
  <si>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</si>
  <si>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</si>
  <si>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</si>
  <si>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</si>
  <si>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</si>
  <si>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</si>
  <si>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</si>
  <si>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</si>
  <si>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</si>
  <si>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</si>
  <si>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</si>
  <si>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</si>
  <si>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</si>
  <si>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</si>
  <si>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</si>
  <si>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</si>
  <si>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</si>
  <si>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</si>
  <si>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</si>
  <si>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</si>
  <si>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</si>
  <si>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</si>
  <si>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</si>
  <si>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</si>
  <si>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</si>
  <si>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</si>
  <si>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</si>
  <si>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</si>
  <si>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</si>
  <si>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</si>
  <si>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</si>
  <si>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</si>
  <si>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</si>
  <si>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</si>
  <si>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</si>
  <si>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</si>
  <si>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</si>
  <si>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</si>
  <si>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</si>
  <si>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</si>
  <si>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</si>
  <si>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</si>
  <si>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</si>
  <si>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</si>
  <si>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</si>
  <si>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</si>
  <si>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</si>
  <si>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</si>
  <si>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</si>
  <si>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</si>
  <si>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</si>
  <si>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</si>
  <si>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</si>
  <si>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</si>
  <si>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</si>
  <si>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</si>
  <si>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</si>
  <si>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</si>
  <si>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</si>
  <si>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</si>
  <si>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</si>
  <si>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</si>
  <si>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</si>
  <si>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</si>
  <si>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</si>
  <si>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</si>
  <si>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</si>
  <si>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</si>
  <si>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</si>
  <si>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</si>
  <si>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</si>
  <si>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</si>
  <si>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</si>
  <si>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</si>
  <si>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</si>
  <si>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</si>
  <si>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</si>
  <si>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</si>
  <si>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</si>
  <si>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</si>
  <si>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</si>
  <si>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</si>
  <si>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</si>
  <si>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</si>
  <si>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</si>
  <si>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</si>
  <si>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</si>
  <si>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</si>
  <si>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</si>
  <si>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</si>
  <si>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</si>
  <si>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</si>
  <si>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</si>
  <si>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</si>
  <si>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</si>
  <si>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</si>
  <si>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</si>
  <si>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</si>
  <si>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</si>
  <si>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</si>
  <si>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</si>
  <si>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</si>
  <si>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</si>
  <si>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</si>
  <si>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</si>
  <si>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</si>
  <si>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</si>
  <si>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</si>
  <si>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</si>
  <si>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</si>
  <si>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</si>
  <si>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</si>
  <si>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</si>
  <si>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</si>
  <si>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</si>
  <si>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</si>
  <si>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</si>
  <si>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</si>
  <si>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</si>
  <si>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</si>
  <si>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</si>
  <si>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</si>
  <si>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</si>
  <si>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</si>
  <si>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</si>
  <si>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</si>
  <si>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</si>
  <si>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</si>
  <si>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</si>
  <si>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</si>
  <si>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</si>
  <si>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</si>
  <si>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</si>
  <si>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</si>
  <si>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</si>
  <si>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</si>
  <si>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</si>
  <si>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</si>
  <si>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</si>
  <si>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</si>
  <si>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</si>
  <si>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</si>
  <si>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</si>
  <si>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</si>
  <si>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</si>
  <si>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</si>
  <si>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</si>
  <si>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</si>
  <si>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</si>
  <si>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</si>
  <si>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</si>
  <si>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</si>
  <si>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</si>
  <si>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</si>
  <si>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</si>
  <si>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</si>
  <si>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</si>
  <si>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</si>
  <si>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</si>
  <si>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</si>
  <si>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</si>
  <si>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</si>
  <si>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</si>
  <si>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</si>
  <si>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</si>
  <si>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</si>
  <si>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</si>
  <si>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</si>
  <si>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</si>
  <si>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</si>
  <si>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</si>
  <si>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</si>
  <si>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</si>
  <si>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</si>
  <si>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</si>
  <si>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</si>
  <si>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</si>
  <si>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</si>
  <si>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</si>
  <si>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</si>
  <si>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</si>
  <si>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</si>
  <si>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</si>
  <si>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</si>
  <si>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</si>
  <si>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</si>
  <si>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</si>
  <si>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</si>
  <si>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</si>
  <si>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</si>
  <si>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</si>
  <si>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</si>
  <si>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</si>
  <si>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</si>
  <si>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</si>
  <si>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</si>
  <si>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</si>
  <si>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</si>
  <si>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</si>
  <si>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</si>
  <si>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</si>
  <si>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</si>
  <si>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</si>
  <si>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</si>
  <si>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</si>
  <si>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</si>
  <si>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</si>
  <si>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</si>
  <si>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</si>
  <si>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</si>
  <si>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</si>
  <si>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</si>
  <si>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</si>
  <si>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</si>
  <si>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</si>
  <si>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</si>
  <si>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</si>
  <si>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</si>
  <si>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</si>
  <si>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</si>
  <si>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</si>
  <si>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</si>
  <si>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</si>
  <si>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</si>
  <si>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</si>
  <si>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</si>
  <si>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</si>
  <si>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</si>
  <si>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</si>
  <si>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</si>
  <si>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</si>
  <si>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</si>
  <si>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</si>
  <si>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</si>
  <si>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</si>
  <si>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</si>
  <si>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</si>
  <si>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</si>
  <si>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</si>
  <si>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</si>
  <si>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</si>
  <si>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</si>
  <si>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</si>
  <si>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</si>
  <si>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</si>
  <si>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</si>
  <si>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</si>
  <si>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</si>
  <si>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</si>
  <si>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</si>
  <si>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</si>
  <si>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</si>
  <si>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</si>
  <si>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</si>
  <si>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</si>
  <si>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</si>
  <si>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</si>
  <si>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</si>
  <si>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</si>
  <si>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</si>
  <si>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</si>
  <si>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</si>
  <si>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</si>
  <si>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</si>
  <si>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</si>
  <si>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</si>
  <si>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</si>
  <si>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</si>
  <si>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</si>
  <si>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</si>
  <si>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</si>
  <si>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</si>
  <si>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</si>
  <si>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</si>
  <si>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</si>
  <si>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</si>
  <si>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</si>
  <si>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</si>
  <si>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</si>
  <si>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</si>
  <si>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</si>
  <si>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</si>
  <si>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</si>
  <si>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</si>
  <si>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</si>
  <si>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</si>
  <si>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</si>
  <si>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</si>
  <si>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</si>
  <si>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</si>
  <si>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</si>
  <si>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</si>
  <si>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</si>
  <si>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</si>
  <si>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</si>
  <si>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</si>
  <si>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</si>
  <si>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</si>
  <si>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</si>
  <si>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</si>
  <si>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</si>
  <si>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</si>
  <si>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</si>
  <si>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</si>
  <si>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</si>
  <si>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</si>
  <si>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</si>
  <si>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</si>
  <si>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</si>
  <si>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</si>
  <si>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</si>
  <si>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</si>
  <si>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</si>
  <si>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</si>
  <si>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</si>
  <si>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</si>
  <si>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</si>
  <si>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</si>
  <si>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</si>
  <si>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</si>
  <si>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</si>
  <si>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</si>
  <si>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</si>
  <si>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</si>
  <si>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</si>
  <si>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</si>
  <si>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</si>
  <si>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</si>
  <si>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</si>
  <si>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</si>
  <si>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</si>
  <si>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</si>
  <si>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</si>
  <si>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</si>
  <si>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</si>
  <si>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</si>
  <si>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</si>
  <si>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</si>
  <si>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</si>
  <si>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</si>
  <si>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</si>
  <si>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</si>
  <si>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</si>
  <si>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</si>
  <si>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</si>
  <si>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</si>
  <si>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</si>
  <si>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</si>
  <si>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</si>
  <si>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</si>
  <si>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</si>
  <si>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</si>
  <si>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</si>
  <si>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</si>
  <si>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</si>
  <si>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</si>
  <si>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</si>
  <si>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</si>
  <si>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</si>
  <si>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</si>
  <si>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</si>
  <si>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</si>
  <si>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</si>
  <si>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</si>
  <si>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</si>
  <si>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</si>
  <si>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</si>
  <si>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</si>
  <si>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</si>
  <si>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</si>
  <si>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</si>
  <si>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</si>
  <si>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</si>
  <si>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</si>
  <si>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</si>
  <si>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</si>
  <si>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</si>
  <si>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</si>
  <si>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</si>
  <si>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</si>
  <si>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</si>
  <si>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</si>
  <si>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</si>
  <si>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</si>
  <si>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</si>
  <si>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</si>
  <si>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</si>
  <si>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</si>
  <si>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</si>
  <si>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</si>
  <si>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</si>
  <si>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</si>
  <si>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</si>
  <si>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</si>
  <si>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</si>
  <si>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</si>
  <si>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</si>
  <si>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</si>
  <si>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</si>
  <si>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</si>
  <si>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</si>
  <si>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</si>
  <si>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</si>
  <si>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</si>
  <si>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</si>
  <si>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</si>
  <si>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</si>
  <si>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</si>
  <si>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</si>
  <si>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</si>
  <si>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</si>
  <si>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</si>
  <si>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</si>
  <si>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</si>
  <si>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</si>
  <si>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</si>
  <si>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</si>
  <si>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</si>
  <si>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</si>
  <si>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</si>
  <si>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</si>
  <si>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</si>
  <si>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</si>
  <si>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</si>
  <si>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</si>
  <si>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</si>
  <si>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</si>
  <si>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</si>
  <si>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</si>
  <si>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</si>
  <si>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</si>
  <si>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</si>
  <si>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</si>
  <si>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</si>
  <si>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</si>
  <si>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</si>
  <si>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</si>
  <si>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</si>
  <si>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</si>
  <si>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</si>
  <si>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</si>
  <si>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</si>
  <si>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</si>
  <si>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</si>
  <si>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</si>
  <si>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</si>
  <si>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</si>
  <si>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</si>
  <si>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</si>
  <si>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</si>
  <si>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</si>
  <si>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</si>
  <si>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</si>
  <si>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</si>
  <si>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</si>
  <si>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</si>
  <si>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</si>
  <si>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</si>
  <si>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</si>
  <si>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</si>
  <si>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</si>
  <si>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</si>
  <si>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</si>
  <si>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</si>
  <si>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</si>
  <si>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</si>
  <si>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</si>
  <si>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</si>
  <si>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</si>
  <si>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</si>
  <si>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</si>
  <si>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</si>
  <si>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</si>
  <si>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</si>
  <si>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</si>
  <si>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</si>
  <si>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</si>
  <si>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</si>
  <si>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</si>
  <si>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</si>
  <si>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</si>
  <si>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</si>
  <si>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</si>
  <si>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</si>
  <si>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</si>
  <si>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</si>
  <si>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</si>
  <si>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</si>
  <si>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</si>
  <si>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</si>
  <si>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</si>
  <si>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</si>
  <si>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</si>
  <si>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</si>
  <si>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</si>
  <si>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</si>
  <si>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</si>
  <si>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</si>
  <si>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</si>
  <si>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</si>
  <si>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</si>
  <si>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</si>
  <si>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</si>
  <si>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</si>
  <si>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</si>
  <si>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</si>
  <si>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</si>
  <si>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</si>
  <si>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</si>
  <si>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</si>
  <si>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</si>
  <si>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</si>
  <si>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</si>
  <si>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</si>
  <si>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</si>
  <si>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</si>
  <si>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</si>
  <si>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</si>
  <si>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</si>
  <si>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</si>
  <si>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</si>
  <si>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</si>
  <si>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</si>
  <si>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</si>
  <si>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</si>
  <si>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</si>
  <si>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</si>
  <si>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</si>
  <si>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</si>
  <si>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</si>
  <si>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</si>
  <si>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</si>
  <si>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</si>
  <si>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</si>
  <si>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</si>
  <si>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</si>
  <si>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</si>
  <si>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</si>
  <si>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</si>
  <si>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</si>
  <si>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</si>
  <si>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</si>
  <si>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</si>
  <si>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</si>
  <si>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</si>
  <si>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</si>
  <si>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</si>
  <si>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</si>
  <si>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</si>
  <si>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</si>
  <si>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</si>
  <si>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</si>
  <si>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</si>
  <si>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</si>
  <si>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</si>
  <si>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</si>
  <si>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</si>
  <si>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</si>
  <si>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</si>
  <si>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</si>
  <si>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</si>
  <si>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</si>
  <si>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</si>
  <si>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</si>
  <si>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</si>
  <si>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</si>
  <si>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</si>
  <si>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</si>
  <si>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</si>
  <si>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</si>
  <si>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</si>
  <si>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</si>
  <si>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</si>
  <si>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</si>
  <si>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</si>
  <si>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</si>
  <si>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</si>
  <si>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</si>
  <si>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</si>
  <si>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</si>
  <si>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</si>
  <si>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</si>
  <si>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</si>
  <si>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</si>
  <si>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</si>
  <si>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</si>
  <si>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</si>
  <si>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</si>
  <si>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</si>
  <si>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</si>
  <si>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</si>
  <si>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</si>
  <si>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</si>
  <si>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</si>
  <si>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</si>
  <si>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</si>
  <si>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</si>
  <si>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</si>
  <si>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</si>
  <si>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</si>
  <si>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</si>
  <si>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</si>
  <si>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</si>
  <si>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</si>
  <si>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</si>
  <si>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</si>
  <si>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</si>
  <si>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</si>
  <si>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</si>
  <si>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</si>
  <si>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</si>
  <si>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</si>
  <si>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</si>
  <si>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</si>
  <si>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</si>
  <si>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</si>
  <si>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</si>
  <si>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</si>
  <si>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</si>
  <si>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</si>
  <si>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</si>
  <si>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</si>
  <si>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</si>
  <si>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</si>
  <si>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</si>
  <si>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</si>
  <si>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</si>
  <si>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</si>
  <si>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</si>
  <si>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</si>
  <si>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</si>
  <si>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</si>
  <si>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</si>
  <si>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</si>
  <si>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</si>
  <si>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</si>
  <si>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</si>
  <si>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</si>
  <si>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</si>
  <si>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</si>
  <si>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</si>
  <si>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</si>
  <si>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</si>
  <si>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</si>
  <si>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</si>
  <si>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</si>
  <si>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</si>
  <si>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</si>
  <si>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</si>
  <si>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</si>
  <si>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</si>
  <si>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</si>
  <si>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</si>
  <si>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</si>
  <si>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</si>
  <si>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</si>
  <si>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</si>
  <si>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</si>
  <si>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</si>
  <si>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</si>
  <si>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</si>
  <si>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</si>
  <si>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</si>
  <si>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</si>
  <si>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</si>
  <si>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</si>
  <si>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</si>
  <si>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</si>
  <si>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</si>
  <si>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</si>
  <si>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</si>
  <si>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</si>
  <si>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</si>
  <si>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</si>
  <si>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</si>
  <si>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</si>
  <si>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</si>
  <si>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</si>
  <si>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</si>
  <si>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</si>
  <si>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</si>
  <si>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</si>
  <si>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</si>
  <si>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</si>
  <si>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</si>
  <si>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</si>
  <si>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</si>
  <si>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</si>
  <si>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</si>
  <si>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</si>
  <si>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</si>
  <si>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</si>
  <si>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</si>
  <si>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</si>
  <si>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</si>
  <si>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</si>
  <si>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</si>
  <si>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</si>
  <si>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</si>
  <si>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</si>
  <si>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</si>
  <si>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</si>
  <si>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</si>
  <si>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</si>
  <si>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</si>
  <si>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</si>
  <si>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</si>
  <si>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</si>
  <si>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</si>
  <si>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</si>
  <si>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</si>
  <si>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</si>
  <si>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</si>
  <si>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</si>
  <si>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</si>
  <si>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</si>
  <si>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</si>
  <si>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</si>
  <si>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</si>
  <si>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</si>
  <si>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</si>
  <si>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</si>
  <si>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</si>
  <si>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</si>
  <si>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</si>
  <si>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</si>
  <si>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</si>
  <si>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</si>
  <si>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</si>
  <si>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</si>
  <si>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</si>
  <si>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</si>
  <si>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</si>
  <si>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</si>
  <si>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</si>
  <si>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</si>
  <si>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</si>
  <si>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</si>
  <si>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</si>
  <si>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</si>
  <si>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</si>
  <si>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</si>
  <si>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</si>
  <si>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</si>
  <si>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</si>
  <si>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</si>
  <si>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</si>
  <si>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</si>
  <si>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</si>
  <si>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</si>
  <si>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</si>
  <si>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</si>
  <si>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</si>
  <si>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</si>
  <si>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</si>
  <si>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</si>
  <si>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</si>
  <si>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</si>
  <si>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</si>
  <si>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</si>
  <si>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</si>
  <si>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</si>
  <si>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</si>
  <si>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</si>
  <si>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</si>
  <si>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</si>
  <si>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</si>
  <si>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</si>
  <si>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</si>
  <si>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</si>
  <si>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</si>
  <si>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</si>
  <si>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</si>
  <si>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</si>
  <si>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</si>
  <si>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</si>
  <si>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</si>
  <si>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</si>
  <si>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</si>
  <si>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</si>
  <si>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</si>
  <si>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</si>
  <si>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</si>
  <si>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</si>
  <si>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</si>
  <si>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</si>
  <si>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</si>
  <si>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</si>
  <si>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</si>
  <si>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</si>
  <si>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</si>
  <si>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</si>
  <si>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</si>
  <si>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</si>
  <si>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</si>
  <si>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</si>
  <si>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</si>
  <si>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</si>
  <si>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</si>
  <si>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</si>
  <si>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</si>
  <si>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</si>
  <si>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</si>
  <si>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</si>
  <si>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</si>
  <si>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</si>
  <si>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</si>
  <si>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</si>
  <si>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</si>
  <si>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</si>
  <si>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</si>
  <si>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</si>
  <si>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</si>
  <si>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</si>
  <si>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</si>
  <si>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</si>
  <si>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</si>
  <si>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</si>
  <si>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</si>
  <si>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</si>
  <si>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</si>
  <si>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</si>
  <si>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</si>
  <si>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</si>
  <si>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</si>
  <si>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</si>
  <si>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</si>
  <si>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</si>
  <si>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</si>
  <si>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</si>
  <si>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</si>
  <si>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</si>
  <si>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</si>
  <si>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</si>
  <si>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</si>
  <si>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</si>
  <si>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</si>
  <si>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</si>
  <si>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</si>
  <si>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</si>
  <si>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</si>
  <si>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</si>
  <si>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</si>
  <si>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</si>
  <si>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</si>
  <si>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</si>
  <si>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</si>
  <si>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</si>
  <si>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</si>
  <si>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</si>
  <si>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</si>
  <si>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</si>
  <si>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</si>
  <si>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</si>
  <si>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</si>
  <si>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</si>
  <si>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</si>
  <si>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</si>
  <si>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</si>
  <si>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</si>
  <si>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</si>
  <si>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</si>
  <si>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</si>
  <si>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</si>
  <si>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</si>
  <si>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</si>
  <si>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</si>
  <si>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</si>
  <si>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</si>
  <si>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</si>
  <si>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</si>
  <si>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</si>
  <si>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</si>
  <si>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</si>
  <si>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</si>
  <si>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</si>
  <si>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</si>
  <si>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</si>
  <si>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</si>
  <si>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</si>
  <si>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</si>
  <si>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</si>
  <si>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</si>
  <si>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</si>
  <si>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</si>
  <si>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</si>
  <si>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</si>
  <si>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</si>
  <si>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</si>
  <si>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</si>
  <si>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</si>
  <si>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</si>
  <si>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</si>
  <si>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</si>
  <si>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</si>
  <si>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</si>
  <si>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</si>
  <si>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</si>
  <si>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</si>
  <si>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</si>
  <si>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</si>
  <si>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</si>
  <si>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</si>
  <si>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</si>
  <si>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</si>
  <si>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</si>
  <si>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</si>
  <si>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</si>
  <si>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</si>
  <si>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</si>
  <si>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</si>
  <si>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</si>
  <si>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</si>
  <si>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</si>
  <si>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</si>
  <si>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</si>
  <si>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</si>
  <si>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</si>
  <si>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</si>
  <si>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</si>
  <si>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</si>
  <si>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</si>
  <si>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</si>
  <si>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</si>
  <si>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</si>
  <si>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</si>
  <si>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</si>
  <si>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</si>
  <si>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</si>
  <si>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</si>
  <si>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</si>
  <si>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</si>
  <si>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</si>
  <si>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</si>
  <si>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</si>
  <si>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</si>
  <si>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</si>
  <si>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</si>
  <si>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</si>
  <si>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</si>
  <si>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</si>
  <si>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</si>
  <si>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</si>
  <si>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</si>
  <si>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</si>
  <si>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</si>
  <si>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</si>
  <si>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</si>
  <si>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</si>
  <si>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</si>
  <si>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</si>
  <si>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</si>
  <si>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</si>
  <si>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</si>
  <si>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</si>
  <si>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</si>
  <si>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</si>
  <si>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</si>
  <si>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</si>
  <si>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</si>
  <si>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</si>
  <si>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</si>
  <si>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</si>
  <si>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</si>
  <si>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</si>
  <si>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</si>
  <si>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</si>
  <si>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</si>
  <si>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</si>
  <si>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</si>
  <si>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</si>
  <si>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</si>
  <si>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</si>
  <si>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</si>
  <si>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</si>
  <si>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</si>
  <si>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</si>
  <si>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</si>
  <si>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</si>
  <si>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</si>
  <si>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</si>
  <si>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</si>
  <si>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</si>
  <si>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</si>
  <si>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</si>
  <si>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</si>
  <si>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</si>
  <si>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</si>
  <si>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</si>
  <si>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</si>
  <si>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</si>
  <si>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</si>
  <si>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</si>
  <si>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</si>
  <si>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</si>
  <si>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</si>
  <si>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</si>
  <si>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</si>
  <si>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</si>
  <si>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</si>
  <si>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</si>
  <si>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</si>
  <si>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</si>
  <si>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</si>
  <si>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</si>
  <si>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</si>
  <si>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</si>
  <si>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</si>
  <si>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</si>
  <si>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</si>
  <si>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</si>
  <si>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</si>
  <si>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</si>
  <si>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</si>
  <si>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</si>
  <si>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</si>
  <si>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</si>
  <si>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</si>
  <si>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</si>
  <si>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</si>
  <si>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</si>
  <si>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</si>
  <si>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</si>
  <si>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</si>
  <si>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</si>
  <si>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</si>
  <si>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</si>
  <si>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</si>
  <si>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</si>
  <si>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</si>
  <si>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</si>
  <si>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</si>
  <si>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</si>
  <si>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</si>
  <si>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</si>
  <si>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</si>
  <si>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</si>
  <si>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</si>
  <si>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</si>
  <si>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</si>
  <si>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</si>
  <si>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</si>
  <si>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</si>
  <si>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</si>
  <si>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</si>
  <si>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</si>
  <si>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</si>
  <si>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</si>
  <si>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</si>
  <si>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</si>
  <si>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</si>
  <si>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</si>
  <si>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</si>
  <si>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</si>
  <si>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</si>
  <si>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</si>
  <si>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</si>
  <si>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</si>
  <si>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</si>
  <si>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</si>
  <si>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</si>
  <si>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</si>
  <si>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</si>
  <si>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</si>
  <si>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</si>
  <si>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</si>
  <si>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</si>
  <si>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</si>
  <si>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</si>
  <si>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</si>
  <si>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</si>
  <si>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</si>
  <si>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</si>
  <si>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</si>
  <si>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</si>
  <si>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</si>
  <si>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</si>
  <si>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</si>
  <si>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</si>
  <si>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</si>
  <si>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</si>
  <si>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</si>
  <si>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</si>
  <si>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</si>
  <si>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</si>
  <si>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</si>
  <si>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</si>
  <si>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</si>
  <si>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</si>
  <si>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</si>
  <si>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</si>
  <si>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</si>
  <si>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</si>
  <si>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</si>
  <si>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</si>
  <si>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</si>
  <si>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</si>
  <si>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</si>
  <si>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</si>
  <si>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</si>
  <si>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</si>
  <si>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</si>
  <si>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</si>
  <si>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</si>
  <si>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</si>
  <si>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</si>
  <si>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</si>
  <si>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</si>
  <si>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</si>
  <si>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</si>
  <si>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</si>
  <si>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</si>
  <si>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</si>
  <si>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</si>
  <si>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</si>
  <si>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</si>
  <si>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</si>
  <si>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</si>
  <si>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</si>
  <si>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</si>
  <si>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</si>
  <si>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</si>
  <si>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</si>
  <si>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</si>
  <si>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</si>
  <si>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</si>
  <si>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</si>
  <si>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</si>
  <si>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</si>
  <si>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</si>
  <si>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</si>
  <si>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</si>
  <si>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</si>
  <si>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</si>
  <si>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</si>
  <si>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</si>
  <si>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</si>
  <si>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</si>
  <si>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</si>
  <si>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</si>
  <si>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</si>
  <si>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</si>
  <si>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</si>
  <si>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</si>
  <si>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</si>
  <si>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</si>
  <si>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</si>
  <si>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</si>
  <si>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</si>
  <si>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</si>
  <si>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</si>
  <si>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</si>
  <si>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</si>
  <si>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</si>
  <si>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</si>
  <si>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</si>
  <si>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</si>
  <si>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</si>
  <si>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</si>
  <si>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</si>
  <si>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</si>
  <si>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</si>
  <si>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</si>
  <si>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</si>
  <si>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</si>
  <si>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</si>
  <si>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</si>
  <si>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</si>
  <si>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</si>
  <si>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</si>
  <si>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</si>
  <si>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</si>
  <si>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</si>
  <si>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</si>
  <si>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</si>
  <si>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</si>
  <si>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</si>
  <si>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</si>
  <si>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</si>
  <si>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</si>
  <si>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</si>
  <si>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</si>
  <si>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</si>
  <si>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</si>
  <si>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</si>
  <si>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</si>
  <si>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</si>
  <si>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</si>
  <si>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</si>
  <si>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</si>
  <si>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</si>
  <si>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</si>
  <si>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</si>
  <si>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</si>
  <si>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</si>
  <si>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</si>
  <si>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</si>
  <si>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</si>
  <si>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</si>
  <si>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</si>
  <si>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</si>
  <si>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</si>
  <si>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</si>
  <si>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</si>
  <si>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</si>
  <si>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</si>
  <si>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</si>
  <si>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</si>
  <si>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</si>
  <si>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</si>
  <si>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</si>
  <si>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</si>
  <si>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</si>
  <si>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</si>
  <si>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</si>
  <si>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</si>
  <si>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</si>
  <si>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</si>
  <si>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</si>
  <si>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</si>
  <si>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</si>
  <si>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</si>
  <si>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</si>
  <si>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</si>
  <si>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</si>
  <si>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</si>
  <si>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</si>
  <si>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</si>
  <si>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</si>
  <si>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</si>
  <si>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</si>
  <si>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</si>
  <si>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</si>
  <si>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</si>
  <si>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</si>
  <si>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</si>
  <si>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</si>
  <si>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</si>
  <si>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</si>
  <si>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</si>
  <si>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</si>
  <si>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</si>
  <si>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</si>
  <si>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</si>
  <si>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</si>
  <si>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</si>
  <si>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</si>
  <si>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</si>
  <si>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</si>
  <si>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</si>
  <si>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</si>
  <si>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</si>
  <si>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</si>
  <si>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</si>
  <si>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</si>
  <si>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</si>
  <si>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</si>
  <si>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</si>
  <si>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</si>
  <si>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</si>
  <si>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</si>
  <si>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</si>
  <si>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</si>
  <si>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</si>
  <si>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</si>
  <si>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</si>
  <si>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</si>
  <si>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</si>
  <si>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</si>
  <si>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</si>
  <si>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</si>
  <si>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</si>
  <si>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</si>
  <si>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</si>
  <si>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</si>
  <si>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</si>
  <si>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</si>
  <si>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</si>
  <si>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</si>
  <si>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</si>
  <si>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</si>
  <si>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</si>
  <si>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</si>
  <si>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</si>
  <si>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</si>
  <si>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</si>
  <si>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</si>
  <si>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</si>
  <si>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</si>
  <si>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</si>
  <si>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</si>
  <si>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</si>
  <si>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</si>
  <si>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</si>
  <si>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</si>
  <si>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</si>
  <si>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</si>
  <si>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</si>
  <si>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</si>
  <si>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</si>
  <si>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</si>
  <si>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</si>
  <si>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</si>
  <si>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</si>
  <si>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</si>
  <si>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</si>
  <si>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</si>
  <si>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</si>
  <si>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</si>
  <si>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</si>
  <si>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</si>
  <si>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</si>
  <si>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</si>
  <si>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</si>
  <si>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</si>
  <si>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</si>
  <si>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</si>
  <si>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</si>
  <si>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</si>
  <si>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</si>
  <si>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</si>
  <si>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</si>
  <si>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</si>
  <si>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</si>
  <si>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</si>
  <si>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</si>
  <si>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</si>
  <si>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</si>
  <si>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</si>
  <si>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</si>
  <si>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</si>
  <si>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</si>
  <si>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</si>
  <si>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</si>
  <si>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</si>
  <si>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</si>
  <si>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</si>
  <si>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</si>
  <si>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</si>
  <si>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</si>
  <si>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</si>
  <si>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</si>
  <si>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</si>
  <si>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</si>
  <si>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</si>
  <si>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</si>
  <si>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</si>
  <si>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</si>
  <si>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</si>
  <si>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</si>
  <si>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</si>
  <si>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</si>
  <si>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</si>
  <si>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</si>
  <si>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</si>
  <si>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</si>
  <si>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</si>
  <si>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</si>
  <si>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</si>
  <si>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</si>
  <si>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</si>
  <si>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</si>
  <si>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</si>
  <si>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</si>
  <si>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</si>
  <si>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</si>
  <si>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</si>
  <si>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</si>
  <si>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</si>
  <si>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</si>
  <si>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</si>
  <si>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</si>
  <si>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</si>
  <si>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</si>
  <si>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</si>
  <si>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</si>
  <si>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</si>
  <si>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</si>
  <si>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</si>
  <si>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</si>
  <si>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</si>
  <si>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</si>
  <si>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</si>
  <si>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</si>
  <si>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</si>
  <si>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</si>
  <si>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</si>
  <si>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</si>
  <si>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</si>
  <si>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</si>
  <si>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</si>
  <si>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</si>
  <si>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</si>
  <si>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</si>
  <si>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</si>
  <si>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</si>
  <si>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</si>
  <si>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</si>
  <si>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</si>
  <si>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</si>
  <si>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</si>
  <si>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</si>
  <si>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</si>
  <si>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</si>
  <si>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</si>
  <si>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</si>
  <si>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</si>
  <si>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</si>
  <si>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</si>
  <si>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</si>
  <si>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</si>
  <si>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</si>
  <si>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</si>
  <si>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</si>
  <si>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</si>
  <si>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</si>
  <si>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</si>
  <si>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</si>
  <si>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</si>
  <si>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</si>
  <si>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</si>
  <si>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</si>
  <si>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</si>
  <si>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</si>
  <si>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</si>
  <si>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</si>
  <si>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</si>
  <si>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</si>
  <si>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</si>
  <si>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</si>
  <si>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</si>
  <si>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</si>
  <si>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</si>
  <si>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</si>
  <si>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</si>
  <si>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</si>
  <si>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</si>
  <si>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</si>
  <si>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</si>
  <si>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</si>
  <si>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</si>
  <si>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</si>
  <si>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</si>
  <si>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</si>
  <si>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</si>
  <si>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</si>
  <si>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</si>
  <si>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</si>
  <si>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</si>
  <si>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</si>
  <si>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</si>
  <si>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</si>
  <si>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</si>
  <si>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</si>
  <si>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</si>
  <si>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</si>
  <si>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</si>
  <si>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</si>
  <si>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</si>
  <si>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</si>
  <si>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</si>
  <si>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</si>
  <si>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</si>
  <si>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</si>
  <si>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</si>
  <si>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</si>
  <si>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</si>
  <si>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</si>
  <si>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</si>
  <si>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</si>
  <si>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</si>
  <si>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</si>
  <si>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</si>
  <si>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</si>
  <si>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</si>
  <si>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</si>
  <si>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</si>
  <si>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</si>
  <si>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</si>
  <si>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</si>
  <si>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</si>
  <si>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</si>
  <si>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</si>
  <si>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</si>
  <si>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</si>
  <si>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</si>
  <si>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</si>
  <si>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</si>
  <si>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</si>
  <si>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</si>
  <si>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</si>
  <si>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</si>
  <si>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</si>
  <si>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</si>
  <si>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</si>
  <si>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</si>
  <si>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</si>
  <si>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</si>
  <si>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</si>
  <si>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</si>
  <si>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</si>
  <si>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</si>
  <si>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</si>
  <si>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</si>
  <si>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</si>
  <si>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</si>
  <si>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</si>
  <si>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</si>
  <si>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</si>
  <si>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</si>
  <si>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</si>
  <si>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</si>
  <si>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</si>
  <si>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</si>
  <si>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</si>
  <si>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</si>
  <si>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</si>
  <si>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</si>
  <si>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</si>
  <si>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</si>
  <si>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</si>
  <si>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</si>
  <si>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</si>
  <si>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</si>
  <si>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</si>
  <si>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</si>
  <si>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</si>
  <si>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</si>
  <si>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</si>
  <si>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</si>
  <si>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</si>
  <si>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</si>
  <si>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</si>
  <si>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</si>
  <si>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</si>
  <si>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</si>
  <si>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</si>
  <si>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</si>
  <si>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</si>
  <si>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</si>
  <si>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</si>
  <si>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</si>
  <si>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</si>
  <si>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</si>
  <si>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</si>
  <si>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</si>
  <si>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</si>
  <si>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</si>
  <si>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</si>
  <si>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</si>
  <si>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</si>
  <si>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</si>
  <si>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</si>
  <si>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</si>
  <si>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</si>
  <si>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</si>
  <si>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</si>
  <si>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</si>
  <si>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</si>
  <si>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</si>
  <si>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</si>
  <si>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</si>
  <si>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</si>
  <si>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</si>
  <si>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</si>
  <si>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</si>
  <si>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</si>
  <si>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</si>
  <si>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</si>
  <si>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</si>
  <si>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</si>
  <si>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</si>
  <si>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</si>
  <si>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</si>
  <si>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</si>
  <si>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</si>
  <si>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</si>
  <si>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</si>
  <si>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</si>
  <si>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</si>
  <si>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</si>
  <si>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</si>
  <si>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</si>
  <si>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</si>
  <si>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</si>
  <si>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</si>
  <si>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</si>
  <si>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</si>
  <si>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</si>
  <si>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</si>
  <si>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</si>
  <si>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</si>
  <si>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</si>
  <si>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</si>
  <si>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</si>
  <si>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</si>
  <si>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</si>
  <si>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</si>
  <si>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</si>
  <si>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</si>
  <si>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</si>
  <si>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</si>
  <si>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</si>
  <si>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</si>
  <si>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</si>
  <si>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</si>
  <si>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</si>
  <si>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</si>
  <si>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</si>
  <si>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</si>
  <si>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</si>
  <si>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</si>
  <si>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</si>
  <si>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</si>
  <si>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</si>
  <si>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</si>
  <si>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</si>
  <si>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</si>
  <si>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</si>
  <si>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</si>
  <si>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</si>
  <si>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</si>
  <si>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</si>
  <si>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</si>
  <si>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</si>
  <si>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</si>
  <si>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</si>
  <si>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</si>
  <si>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</si>
  <si>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</si>
  <si>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</si>
  <si>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</si>
  <si>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</si>
  <si>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</si>
  <si>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</si>
  <si>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</si>
  <si>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</si>
  <si>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</si>
  <si>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</si>
  <si>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</si>
  <si>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</si>
  <si>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</si>
  <si>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</si>
  <si>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</si>
  <si>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</si>
  <si>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</si>
  <si>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</si>
  <si>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</si>
  <si>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</si>
  <si>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</si>
  <si>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</si>
  <si>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</si>
  <si>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</si>
  <si>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</si>
  <si>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</si>
  <si>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</si>
  <si>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</si>
  <si>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</si>
  <si>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</si>
  <si>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</si>
  <si>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</si>
  <si>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</si>
  <si>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</si>
  <si>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</si>
  <si>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</si>
  <si>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</si>
  <si>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</si>
  <si>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</si>
  <si>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</si>
  <si>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</si>
  <si>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</si>
  <si>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</si>
  <si>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</si>
  <si>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</si>
  <si>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</si>
  <si>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</si>
  <si>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</si>
  <si>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</si>
  <si>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</si>
  <si>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</si>
  <si>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</si>
  <si>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</si>
  <si>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</si>
  <si>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</si>
  <si>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</si>
  <si>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</si>
  <si>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</si>
  <si>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</si>
  <si>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</si>
  <si>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</si>
  <si>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</si>
  <si>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</si>
  <si>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</si>
  <si>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</si>
  <si>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</si>
  <si>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</si>
  <si>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</si>
  <si>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</si>
  <si>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</si>
  <si>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</si>
  <si>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</si>
  <si>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</si>
  <si>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</si>
  <si>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</si>
  <si>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</si>
  <si>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</si>
  <si>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</si>
  <si>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</si>
  <si>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</si>
  <si>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</si>
  <si>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</si>
  <si>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</si>
  <si>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</si>
  <si>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</si>
  <si>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</si>
  <si>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</si>
  <si>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</si>
  <si>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</si>
  <si>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</si>
  <si>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</si>
  <si>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</si>
  <si>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</si>
  <si>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</si>
  <si>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</si>
  <si>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</si>
  <si>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</si>
  <si>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</si>
  <si>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</si>
  <si>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</si>
  <si>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</si>
  <si>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</si>
  <si>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</si>
  <si>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</si>
  <si>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</si>
  <si>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</si>
  <si>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</si>
  <si>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</si>
  <si>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</si>
  <si>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</si>
  <si>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</si>
  <si>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</si>
  <si>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</si>
  <si>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</si>
  <si>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</si>
  <si>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</si>
  <si>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</si>
  <si>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</si>
  <si>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</si>
  <si>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</si>
  <si>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</si>
  <si>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</si>
  <si>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</si>
  <si>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</si>
  <si>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</si>
  <si>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</si>
  <si>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</si>
  <si>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</si>
  <si>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</si>
  <si>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</si>
  <si>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</si>
  <si>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</si>
  <si>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</si>
  <si>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</si>
  <si>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</si>
  <si>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</si>
  <si>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</si>
  <si>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</si>
  <si>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</si>
  <si>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</si>
  <si>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</si>
  <si>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</si>
  <si>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</si>
  <si>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</si>
  <si>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</si>
  <si>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</si>
  <si>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</si>
  <si>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</si>
  <si>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</si>
  <si>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</si>
  <si>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</si>
  <si>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</si>
  <si>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</si>
  <si>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</si>
  <si>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</si>
  <si>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</si>
  <si>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</si>
  <si>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</si>
  <si>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</si>
  <si>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</si>
  <si>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</si>
  <si>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</si>
  <si>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</si>
  <si>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</si>
  <si>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</si>
  <si>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</si>
  <si>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</si>
  <si>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</si>
  <si>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</si>
  <si>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</si>
  <si>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</si>
  <si>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</si>
  <si>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</si>
  <si>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</si>
  <si>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</si>
  <si>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</si>
  <si>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</si>
  <si>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</si>
  <si>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</si>
  <si>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</si>
  <si>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</si>
  <si>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</si>
  <si>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</si>
  <si>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</si>
  <si>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</si>
  <si>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</si>
  <si>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</si>
  <si>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</si>
  <si>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</si>
  <si>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</si>
  <si>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</si>
  <si>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</si>
  <si>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</si>
  <si>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</si>
  <si>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</si>
  <si>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</si>
  <si>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</si>
  <si>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</si>
  <si>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</si>
  <si>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</si>
  <si>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</si>
  <si>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</si>
  <si>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</si>
  <si>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</si>
  <si>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</si>
  <si>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</si>
  <si>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</si>
  <si>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</si>
  <si>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</si>
  <si>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</si>
  <si>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</si>
  <si>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</si>
  <si>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</si>
  <si>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</si>
  <si>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</si>
  <si>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</si>
  <si>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</si>
  <si>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</si>
  <si>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</si>
  <si>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</si>
  <si>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</si>
  <si>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</si>
  <si>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</si>
  <si>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</si>
  <si>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</si>
  <si>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</si>
  <si>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</si>
  <si>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</si>
  <si>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</si>
  <si>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</si>
  <si>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</si>
  <si>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</si>
  <si>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</si>
  <si>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</si>
  <si>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</si>
  <si>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</si>
  <si>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</si>
  <si>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</si>
  <si>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</si>
  <si>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</si>
  <si>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</si>
  <si>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</si>
  <si>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</si>
  <si>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</si>
  <si>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</si>
  <si>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</si>
  <si>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</si>
  <si>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</si>
  <si>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</si>
  <si>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</si>
  <si>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</si>
  <si>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</si>
  <si>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</si>
  <si>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</si>
  <si>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</si>
  <si>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</si>
  <si>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</si>
  <si>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</si>
  <si>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</si>
  <si>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</si>
  <si>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</si>
  <si>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</si>
  <si>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</si>
  <si>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</si>
  <si>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</si>
  <si>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</si>
  <si>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</si>
  <si>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</si>
  <si>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</si>
  <si>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</si>
  <si>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</si>
  <si>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</si>
  <si>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</si>
  <si>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</si>
  <si>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</si>
  <si>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</si>
  <si>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</si>
  <si>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</si>
  <si>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</si>
  <si>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</si>
  <si>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</si>
  <si>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</si>
  <si>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</si>
  <si>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</si>
  <si>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</si>
  <si>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</si>
  <si>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</si>
  <si>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</si>
  <si>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</si>
  <si>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</si>
  <si>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</si>
  <si>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</si>
  <si>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</si>
  <si>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</si>
  <si>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</si>
  <si>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</si>
  <si>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</si>
  <si>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</si>
  <si>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</si>
  <si>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</si>
  <si>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</si>
  <si>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</si>
  <si>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</si>
  <si>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</si>
  <si>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</si>
  <si>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</si>
  <si>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</si>
  <si>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</si>
  <si>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</si>
  <si>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</si>
  <si>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</si>
  <si>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</si>
  <si>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</si>
  <si>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</si>
  <si>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</si>
  <si>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</si>
  <si>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</si>
  <si>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</si>
  <si>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</si>
  <si>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</si>
  <si>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</si>
  <si>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</si>
  <si>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</si>
  <si>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</si>
  <si>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</si>
  <si>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</si>
  <si>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</si>
  <si>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</si>
  <si>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</si>
  <si>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</si>
  <si>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</si>
  <si>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</si>
  <si>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</si>
  <si>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</si>
  <si>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</si>
  <si>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</si>
  <si>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</si>
  <si>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</si>
  <si>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</si>
  <si>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</si>
  <si>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</si>
  <si>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</si>
  <si>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</si>
  <si>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</si>
  <si>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</si>
  <si>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</si>
  <si>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</si>
  <si>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</si>
  <si>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</si>
  <si>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</si>
  <si>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</si>
  <si>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</si>
  <si>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</si>
  <si>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</si>
  <si>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</si>
  <si>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</si>
  <si>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</si>
  <si>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</si>
  <si>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</si>
  <si>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</si>
  <si>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</si>
  <si>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</si>
  <si>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</si>
  <si>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</si>
  <si>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</si>
  <si>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</si>
  <si>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</si>
  <si>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</si>
  <si>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</si>
  <si>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</si>
  <si>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</si>
  <si>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</si>
  <si>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</si>
  <si>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</si>
  <si>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</si>
  <si>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</si>
  <si>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</si>
  <si>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</si>
  <si>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</si>
  <si>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</si>
  <si>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</si>
  <si>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</si>
  <si>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</si>
  <si>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</si>
  <si>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</si>
  <si>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</si>
  <si>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</si>
  <si>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</si>
  <si>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</si>
  <si>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</si>
  <si>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</si>
  <si>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</si>
  <si>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</si>
  <si>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</si>
  <si>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</si>
  <si>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</si>
  <si>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</si>
  <si>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</si>
  <si>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</si>
  <si>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</si>
  <si>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</si>
  <si>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</si>
  <si>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</si>
  <si>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</si>
  <si>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</si>
  <si>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</si>
  <si>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</si>
  <si>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</si>
  <si>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</si>
  <si>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</si>
  <si>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</si>
  <si>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</si>
  <si>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</si>
  <si>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</si>
  <si>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</si>
  <si>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</si>
  <si>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</si>
  <si>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</si>
  <si>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</si>
  <si>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</si>
  <si>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</si>
  <si>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</si>
  <si>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</si>
  <si>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</si>
  <si>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</si>
  <si>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</si>
  <si>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</si>
  <si>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</si>
  <si>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</si>
  <si>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</si>
  <si>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</si>
  <si>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</si>
  <si>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</si>
  <si>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</si>
  <si>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</si>
  <si>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</si>
  <si>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</si>
  <si>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</si>
  <si>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</si>
  <si>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</si>
  <si>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</si>
  <si>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</si>
  <si>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</si>
  <si>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</si>
  <si>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</si>
  <si>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</si>
  <si>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</si>
  <si>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</si>
  <si>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</si>
  <si>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</si>
  <si>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</si>
  <si>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</si>
  <si>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</si>
  <si>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</si>
  <si>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</si>
  <si>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</si>
  <si>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</si>
  <si>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</si>
  <si>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</si>
  <si>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</si>
  <si>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</si>
  <si>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</si>
  <si>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</si>
  <si>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</si>
  <si>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</si>
  <si>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</si>
  <si>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</si>
  <si>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</si>
  <si>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</si>
  <si>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</si>
  <si>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</si>
  <si>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</si>
  <si>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</si>
  <si>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</si>
  <si>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</si>
  <si>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</si>
  <si>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</si>
  <si>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</si>
  <si>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</si>
  <si>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</si>
  <si>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</si>
  <si>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</si>
  <si>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</si>
  <si>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</si>
  <si>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</si>
  <si>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</si>
  <si>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</si>
  <si>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</si>
  <si>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</si>
  <si>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</si>
  <si>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</si>
  <si>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</si>
  <si>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</si>
  <si>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</si>
  <si>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</si>
  <si>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</si>
  <si>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</si>
  <si>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</si>
  <si>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</si>
  <si>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</si>
  <si>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</si>
  <si>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</si>
  <si>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</si>
  <si>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</si>
  <si>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</si>
  <si>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</si>
  <si>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</si>
  <si>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</si>
  <si>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</si>
  <si>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</si>
  <si>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</si>
  <si>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</si>
  <si>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</si>
  <si>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</si>
  <si>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</si>
  <si>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</si>
  <si>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</si>
  <si>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</si>
  <si>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</si>
  <si>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</si>
  <si>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</si>
  <si>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</si>
  <si>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</si>
  <si>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</si>
  <si>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</si>
  <si>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</si>
  <si>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</si>
  <si>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</si>
  <si>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</si>
  <si>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</si>
  <si>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</si>
  <si>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</si>
  <si>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</si>
  <si>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</si>
  <si>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</si>
  <si>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</si>
  <si>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</si>
  <si>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</si>
  <si>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</si>
  <si>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</si>
  <si>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</si>
  <si>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</si>
  <si>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</si>
  <si>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</si>
  <si>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</si>
  <si>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</si>
  <si>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</si>
  <si>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</si>
  <si>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</si>
  <si>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</si>
  <si>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</si>
  <si>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</si>
  <si>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</si>
  <si>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</si>
  <si>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</si>
  <si>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</si>
  <si>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</si>
  <si>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</si>
  <si>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</si>
  <si>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</si>
  <si>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</si>
  <si>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</si>
  <si>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</si>
  <si>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</si>
  <si>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</si>
  <si>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</si>
  <si>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</si>
  <si>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</si>
  <si>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</si>
  <si>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</si>
  <si>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</si>
  <si>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</si>
  <si>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</si>
  <si>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</si>
  <si>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</si>
  <si>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</si>
  <si>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</si>
  <si>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</si>
  <si>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</si>
  <si>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</si>
  <si>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</si>
  <si>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</si>
  <si>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</si>
  <si>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</si>
  <si>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</si>
  <si>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</si>
  <si>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</si>
  <si>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</si>
  <si>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</si>
  <si>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</si>
  <si>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</si>
  <si>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</si>
  <si>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</si>
  <si>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</si>
  <si>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</si>
  <si>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</si>
  <si>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</si>
  <si>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</si>
  <si>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</si>
  <si>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</si>
  <si>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</si>
  <si>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</si>
  <si>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</si>
  <si>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</si>
  <si>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</si>
  <si>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</si>
  <si>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</si>
  <si>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</si>
  <si>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</si>
  <si>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</si>
  <si>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</si>
  <si>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</si>
  <si>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</si>
  <si>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</si>
  <si>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</si>
  <si>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</si>
  <si>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</si>
  <si>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</si>
  <si>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</si>
  <si>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</si>
  <si>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</si>
  <si>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</si>
  <si>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</si>
  <si>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</si>
  <si>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</si>
  <si>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</si>
  <si>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</si>
  <si>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</si>
  <si>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</si>
  <si>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</si>
  <si>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</si>
  <si>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</si>
  <si>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</si>
  <si>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</si>
  <si>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</si>
  <si>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</si>
  <si>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</si>
  <si>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</si>
  <si>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</si>
  <si>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</si>
  <si>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</si>
  <si>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</si>
  <si>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</si>
  <si>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</si>
  <si>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</si>
  <si>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</si>
  <si>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</si>
  <si>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</si>
  <si>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</si>
  <si>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</si>
  <si>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</si>
  <si>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</si>
  <si>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</si>
  <si>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</si>
  <si>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</si>
  <si>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</si>
  <si>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</si>
  <si>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</si>
  <si>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</si>
  <si>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</si>
  <si>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</si>
  <si>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</si>
  <si>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</si>
  <si>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</si>
  <si>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</si>
  <si>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</si>
  <si>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</si>
  <si>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</si>
  <si>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</si>
  <si>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</si>
  <si>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</si>
  <si>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</si>
  <si>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</si>
  <si>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</si>
  <si>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</si>
  <si>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</si>
  <si>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</si>
  <si>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</si>
  <si>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</si>
  <si>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</si>
  <si>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</si>
  <si>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</si>
  <si>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</si>
  <si>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</si>
  <si>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</si>
  <si>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</si>
  <si>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</si>
  <si>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</si>
  <si>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</si>
  <si>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</si>
  <si>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</si>
  <si>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</si>
  <si>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</si>
  <si>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</si>
  <si>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</si>
  <si>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</si>
  <si>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</si>
  <si>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</si>
  <si>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</si>
  <si>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</si>
  <si>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</si>
  <si>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</si>
  <si>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</si>
  <si>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</si>
  <si>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</si>
  <si>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</si>
  <si>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</si>
  <si>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</si>
  <si>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</si>
  <si>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</si>
  <si>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</si>
  <si>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</si>
  <si>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</si>
  <si>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</si>
  <si>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</si>
  <si>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</si>
  <si>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</si>
  <si>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</si>
  <si>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</si>
  <si>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</si>
  <si>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</si>
  <si>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</si>
  <si>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</si>
  <si>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</si>
  <si>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</si>
  <si>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</si>
  <si>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</si>
  <si>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</si>
  <si>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</si>
  <si>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</si>
  <si>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</si>
  <si>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</si>
  <si>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</si>
  <si>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</si>
  <si>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</si>
  <si>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</si>
  <si>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</si>
  <si>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</si>
  <si>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</si>
  <si>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</si>
  <si>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</si>
  <si>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</si>
  <si>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</si>
  <si>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</si>
  <si>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</si>
  <si>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</si>
  <si>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</si>
  <si>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</si>
  <si>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</si>
  <si>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</si>
  <si>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</si>
  <si>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</si>
  <si>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</si>
  <si>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</si>
  <si>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</si>
  <si>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</si>
  <si>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</si>
  <si>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</si>
  <si>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</si>
  <si>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</si>
  <si>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</si>
  <si>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</si>
  <si>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</si>
  <si>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</si>
  <si>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</si>
  <si>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</si>
  <si>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</si>
  <si>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</si>
  <si>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</si>
  <si>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</si>
  <si>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</si>
  <si>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</si>
  <si>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</si>
  <si>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</si>
  <si>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</si>
  <si>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</si>
  <si>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</si>
  <si>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</si>
  <si>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</si>
  <si>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</si>
  <si>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</si>
  <si>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</si>
  <si>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</si>
  <si>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</si>
  <si>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</si>
  <si>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</si>
  <si>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</si>
  <si>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</si>
  <si>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</si>
  <si>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</si>
  <si>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</si>
  <si>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</si>
  <si>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</si>
  <si>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</si>
  <si>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</si>
  <si>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</si>
  <si>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</si>
  <si>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</si>
  <si>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</si>
  <si>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</si>
  <si>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</si>
  <si>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</si>
  <si>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</si>
  <si>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</si>
  <si>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</si>
  <si>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</si>
  <si>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</si>
  <si>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</si>
  <si>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</si>
  <si>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</si>
  <si>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</si>
  <si>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</si>
  <si>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</si>
  <si>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</si>
  <si>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</si>
  <si>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</si>
  <si>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</si>
  <si>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</si>
  <si>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</si>
  <si>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</si>
  <si>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</si>
  <si>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</si>
  <si>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</si>
  <si>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</si>
  <si>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</si>
  <si>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</si>
  <si>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</si>
  <si>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</si>
  <si>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</si>
  <si>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</si>
  <si>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</si>
  <si>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</si>
  <si>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</si>
  <si>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</si>
  <si>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</si>
  <si>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</si>
  <si>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</si>
  <si>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</si>
  <si>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</si>
  <si>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</si>
  <si>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</si>
  <si>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</si>
  <si>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</si>
  <si>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</si>
  <si>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</si>
  <si>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</si>
  <si>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</si>
  <si>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</si>
  <si>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</si>
  <si>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</si>
  <si>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</si>
  <si>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</si>
  <si>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</si>
  <si>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</si>
  <si>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</si>
  <si>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</si>
  <si>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</si>
  <si>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</si>
  <si>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</si>
  <si>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</si>
  <si>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</si>
  <si>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</si>
  <si>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</si>
  <si>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</si>
  <si>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</si>
  <si>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</si>
  <si>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</si>
  <si>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</si>
  <si>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</si>
  <si>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</si>
  <si>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</si>
  <si>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</si>
  <si>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</si>
  <si>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</si>
  <si>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</si>
  <si>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</si>
  <si>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</si>
  <si>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</si>
  <si>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</si>
  <si>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</si>
  <si>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</si>
  <si>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</si>
  <si>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</si>
  <si>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</si>
  <si>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</si>
  <si>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</si>
  <si>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</si>
  <si>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</si>
  <si>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</si>
  <si>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</si>
  <si>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</si>
  <si>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</si>
  <si>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</si>
  <si>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</si>
  <si>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</si>
  <si>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</si>
  <si>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</si>
  <si>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</si>
  <si>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</si>
  <si>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</si>
  <si>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</si>
  <si>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</si>
  <si>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</si>
  <si>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</si>
  <si>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</si>
  <si>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</si>
  <si>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</si>
  <si>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</si>
  <si>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</si>
  <si>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</si>
  <si>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</si>
  <si>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</si>
  <si>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</si>
  <si>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</si>
  <si>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</si>
  <si>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</si>
  <si>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</si>
  <si>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</si>
  <si>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</si>
  <si>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</si>
  <si>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</si>
  <si>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</si>
  <si>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</si>
  <si>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</si>
  <si>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</si>
  <si>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</si>
  <si>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</si>
  <si>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</si>
  <si>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</si>
  <si>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</si>
  <si>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</si>
  <si>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</si>
  <si>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</si>
  <si>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</si>
  <si>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</si>
  <si>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</si>
  <si>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</si>
  <si>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</si>
  <si>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</si>
  <si>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</si>
  <si>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</si>
  <si>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</si>
  <si>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</si>
  <si>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</si>
  <si>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</si>
  <si>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</si>
  <si>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</si>
  <si>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</si>
  <si>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</si>
  <si>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</si>
  <si>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</si>
  <si>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</si>
  <si>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</si>
  <si>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</si>
  <si>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</si>
  <si>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</si>
  <si>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</si>
  <si>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</si>
  <si>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</si>
  <si>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</si>
  <si>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</si>
  <si>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</si>
  <si>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</si>
  <si>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</si>
  <si>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</si>
  <si>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</si>
  <si>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</si>
  <si>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</si>
  <si>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</si>
  <si>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</si>
  <si>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</si>
  <si>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</si>
  <si>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</si>
  <si>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</si>
  <si>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</si>
  <si>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</si>
  <si>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</si>
  <si>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</si>
  <si>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</si>
  <si>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</si>
  <si>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</si>
  <si>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</si>
  <si>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</si>
  <si>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</si>
  <si>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</si>
  <si>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</si>
  <si>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</si>
  <si>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</si>
  <si>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</si>
  <si>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</si>
  <si>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</si>
  <si>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</si>
  <si>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</si>
  <si>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</si>
  <si>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</si>
  <si>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</si>
  <si>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</si>
  <si>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</si>
  <si>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</si>
  <si>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</si>
  <si>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</si>
  <si>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</si>
  <si>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</si>
  <si>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</si>
  <si>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</si>
  <si>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</si>
  <si>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</si>
  <si>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</si>
  <si>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</si>
  <si>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</si>
  <si>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</si>
  <si>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</si>
  <si>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</si>
  <si>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</si>
  <si>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</si>
  <si>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</si>
  <si>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</si>
  <si>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</si>
  <si>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</si>
  <si>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</si>
  <si>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</si>
  <si>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</si>
  <si>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</si>
  <si>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</si>
  <si>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</si>
  <si>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</si>
  <si>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</si>
  <si>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</si>
  <si>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</si>
  <si>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</si>
  <si>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</si>
  <si>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</si>
  <si>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</si>
  <si>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</si>
  <si>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</si>
  <si>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</si>
  <si>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</si>
  <si>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</si>
  <si>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</si>
  <si>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</si>
  <si>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</si>
  <si>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</si>
  <si>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</si>
  <si>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</si>
  <si>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</si>
  <si>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</si>
  <si>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</si>
  <si>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</si>
  <si>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</si>
  <si>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</si>
  <si>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</si>
  <si>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</si>
  <si>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</si>
  <si>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</si>
  <si>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</si>
  <si>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</si>
  <si>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</si>
  <si>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</si>
  <si>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</si>
  <si>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</si>
  <si>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</si>
  <si>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</si>
  <si>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</si>
  <si>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</si>
  <si>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</si>
  <si>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</si>
  <si>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</si>
  <si>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</si>
  <si>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</si>
  <si>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</si>
  <si>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</si>
  <si>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</si>
  <si>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</si>
  <si>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</si>
  <si>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</si>
  <si>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</si>
  <si>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</si>
  <si>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</si>
  <si>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</si>
  <si>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</si>
  <si>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</si>
  <si>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</si>
  <si>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</si>
  <si>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</si>
  <si>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</si>
  <si>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</si>
  <si>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</si>
  <si>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</si>
  <si>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</si>
  <si>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</si>
  <si>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</si>
  <si>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</si>
  <si>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</si>
  <si>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</si>
  <si>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</si>
  <si>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</si>
  <si>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</si>
  <si>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</si>
  <si>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</si>
  <si>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</si>
  <si>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</si>
  <si>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</si>
  <si>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</si>
  <si>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</si>
  <si>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</si>
  <si>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</si>
  <si>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</si>
  <si>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</si>
  <si>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</si>
  <si>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</si>
  <si>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</si>
  <si>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</si>
  <si>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</si>
  <si>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</si>
  <si>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</si>
  <si>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</si>
  <si>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</si>
  <si>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</si>
  <si>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</si>
  <si>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</si>
  <si>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</si>
  <si>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</si>
  <si>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</si>
  <si>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</si>
  <si>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</si>
  <si>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</si>
  <si>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</si>
  <si>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</si>
  <si>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</si>
  <si>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</si>
  <si>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</si>
  <si>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</si>
  <si>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</si>
  <si>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</si>
  <si>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</si>
  <si>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</si>
  <si>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</si>
  <si>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</si>
  <si>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</si>
  <si>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</si>
  <si>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</si>
  <si>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</si>
  <si>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</si>
  <si>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</si>
  <si>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</si>
  <si>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</si>
  <si>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</si>
  <si>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</si>
  <si>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</si>
  <si>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</si>
  <si>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</si>
  <si>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</si>
  <si>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</si>
  <si>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</si>
  <si>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</si>
  <si>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</si>
  <si>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</si>
  <si>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</si>
  <si>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</si>
  <si>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</si>
  <si>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</si>
  <si>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</si>
  <si>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</si>
  <si>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</si>
  <si>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</si>
  <si>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</si>
  <si>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</si>
  <si>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</si>
  <si>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</si>
  <si>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</si>
  <si>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</si>
  <si>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</si>
  <si>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</si>
  <si>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</si>
  <si>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</si>
  <si>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</si>
  <si>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</si>
  <si>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</si>
  <si>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</si>
  <si>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</si>
  <si>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</si>
  <si>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</si>
  <si>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</si>
  <si>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</si>
  <si>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</si>
  <si>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</si>
  <si>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</si>
  <si>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</si>
  <si>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</si>
  <si>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</si>
  <si>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</si>
  <si>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</si>
  <si>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</si>
  <si>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</si>
  <si>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</si>
  <si>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</si>
  <si>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</si>
  <si>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</si>
  <si>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</si>
  <si>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</si>
  <si>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</si>
  <si>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</si>
  <si>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</si>
  <si>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</si>
  <si>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</si>
  <si>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</si>
  <si>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</si>
  <si>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</si>
  <si>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</si>
  <si>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</si>
  <si>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</si>
  <si>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</si>
  <si>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</si>
  <si>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</si>
  <si>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</si>
  <si>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</si>
  <si>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</si>
  <si>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</si>
  <si>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</si>
  <si>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</si>
  <si>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</si>
  <si>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</si>
  <si>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</si>
  <si>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</si>
  <si>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</si>
  <si>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</si>
  <si>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</si>
  <si>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</si>
  <si>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</si>
  <si>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</si>
  <si>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</si>
  <si>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</si>
  <si>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</si>
  <si>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</si>
  <si>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</si>
  <si>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</si>
  <si>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</si>
  <si>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</si>
  <si>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</si>
  <si>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</si>
  <si>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</si>
  <si>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</si>
  <si>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</si>
  <si>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</si>
  <si>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</si>
  <si>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</si>
  <si>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</si>
  <si>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</si>
  <si>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</si>
  <si>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</si>
  <si>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</si>
  <si>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</si>
  <si>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</si>
  <si>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</si>
  <si>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</si>
  <si>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</si>
  <si>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</si>
  <si>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</si>
  <si>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</si>
  <si>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</si>
  <si>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</si>
  <si>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</si>
  <si>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</si>
  <si>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</si>
  <si>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</si>
  <si>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</si>
  <si>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</si>
  <si>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</si>
  <si>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</si>
  <si>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</si>
  <si>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</si>
  <si>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</si>
  <si>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</si>
  <si>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</si>
  <si>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</si>
  <si>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</si>
  <si>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</si>
  <si>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</si>
  <si>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</si>
  <si>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</si>
  <si>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</si>
  <si>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</si>
  <si>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</si>
  <si>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</si>
  <si>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</si>
  <si>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</si>
  <si>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</si>
  <si>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</si>
  <si>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</si>
  <si>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</si>
  <si>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</si>
  <si>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</si>
  <si>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</si>
  <si>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</si>
  <si>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</si>
  <si>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</si>
  <si>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</si>
  <si>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</si>
  <si>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</si>
  <si>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</si>
  <si>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</si>
  <si>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</si>
  <si>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</si>
  <si>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</si>
  <si>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</si>
  <si>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</si>
  <si>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</si>
  <si>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</si>
  <si>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</si>
  <si>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</si>
  <si>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</si>
  <si>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</si>
  <si>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</si>
  <si>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</si>
  <si>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</si>
  <si>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</si>
  <si>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</si>
  <si>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</si>
  <si>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</si>
  <si>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</si>
  <si>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</si>
  <si>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</si>
  <si>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</si>
  <si>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</si>
  <si>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</si>
  <si>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</si>
  <si>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</si>
  <si>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</si>
  <si>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</si>
  <si>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</si>
  <si>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</si>
  <si>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</si>
  <si>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</si>
  <si>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</si>
  <si>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</si>
  <si>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</si>
  <si>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</si>
  <si>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</si>
  <si>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</si>
  <si>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</si>
  <si>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</si>
  <si>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</si>
  <si>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</si>
  <si>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</si>
  <si>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</si>
  <si>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</si>
  <si>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</si>
  <si>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</si>
  <si>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</si>
  <si>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</si>
  <si>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</si>
  <si>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</si>
  <si>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</si>
  <si>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</si>
  <si>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</si>
  <si>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</si>
  <si>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</si>
  <si>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</si>
  <si>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</si>
  <si>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</si>
  <si>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</si>
  <si>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</si>
  <si>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</si>
  <si>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</si>
  <si>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</si>
  <si>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</si>
  <si>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</si>
  <si>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</si>
  <si>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</si>
  <si>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</si>
  <si>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</si>
  <si>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</si>
  <si>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</si>
  <si>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</si>
  <si>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</si>
  <si>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</si>
  <si>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</si>
  <si>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</si>
  <si>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</si>
  <si>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</si>
  <si>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</si>
  <si>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</si>
  <si>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</si>
  <si>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</si>
  <si>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</si>
  <si>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</si>
  <si>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</si>
  <si>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</si>
  <si>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</si>
  <si>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</si>
  <si>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</si>
  <si>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</si>
  <si>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</si>
  <si>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</si>
  <si>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</si>
  <si>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</si>
  <si>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</si>
  <si>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</si>
  <si>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</si>
  <si>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</si>
  <si>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</si>
  <si>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</si>
  <si>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</si>
  <si>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</si>
  <si>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</si>
  <si>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</si>
  <si>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</si>
  <si>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</si>
  <si>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</si>
  <si>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</si>
  <si>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</si>
  <si>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</si>
  <si>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</si>
  <si>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</si>
  <si>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</si>
  <si>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</si>
  <si>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</si>
  <si>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</si>
  <si>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</si>
  <si>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</si>
  <si>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</si>
  <si>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</si>
  <si>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</si>
  <si>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</si>
  <si>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</si>
  <si>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</si>
  <si>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</si>
  <si>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</si>
  <si>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</si>
  <si>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</si>
  <si>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</si>
  <si>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</si>
  <si>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</si>
  <si>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</si>
  <si>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</si>
  <si>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</si>
  <si>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</si>
  <si>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</si>
  <si>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</si>
  <si>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</si>
  <si>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</si>
  <si>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</si>
  <si>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</si>
  <si>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</si>
  <si>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</si>
  <si>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</si>
  <si>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</si>
  <si>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</si>
  <si>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</si>
  <si>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</si>
  <si>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</si>
  <si>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</si>
  <si>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</si>
  <si>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</si>
  <si>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</si>
  <si>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</si>
  <si>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</si>
  <si>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</si>
  <si>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</si>
  <si>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</si>
  <si>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</si>
  <si>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</si>
  <si>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</si>
  <si>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</si>
  <si>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</si>
  <si>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</si>
  <si>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</si>
  <si>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</si>
  <si>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</si>
  <si>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</si>
  <si>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</si>
  <si>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</si>
  <si>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</si>
  <si>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</si>
  <si>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</si>
  <si>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</si>
  <si>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</si>
  <si>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</si>
  <si>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</si>
  <si>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</si>
  <si>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</si>
  <si>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</si>
  <si>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</si>
  <si>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</si>
  <si>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</si>
  <si>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</si>
  <si>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</si>
  <si>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</si>
  <si>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</si>
  <si>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</si>
  <si>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</si>
  <si>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</si>
  <si>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</si>
  <si>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</si>
  <si>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</si>
  <si>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</si>
  <si>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</si>
  <si>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</si>
  <si>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</si>
  <si>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</si>
  <si>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</si>
  <si>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</si>
  <si>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</si>
  <si>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</si>
  <si>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</si>
  <si>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</si>
  <si>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</si>
  <si>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</si>
  <si>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</si>
  <si>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</si>
  <si>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</si>
  <si>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</si>
  <si>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</si>
  <si>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</si>
  <si>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</si>
  <si>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</si>
  <si>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</si>
  <si>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</si>
  <si>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</si>
  <si>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</si>
  <si>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</si>
  <si>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</si>
  <si>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</si>
  <si>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</si>
  <si>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</si>
  <si>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</si>
  <si>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</si>
  <si>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</si>
  <si>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</si>
  <si>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</si>
  <si>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</si>
  <si>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</si>
  <si>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</si>
  <si>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</si>
  <si>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</si>
  <si>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</si>
  <si>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</si>
  <si>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</si>
  <si>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</si>
  <si>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</si>
  <si>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</si>
  <si>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</si>
  <si>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</si>
  <si>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</si>
  <si>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</si>
  <si>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</si>
  <si>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</si>
  <si>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</si>
  <si>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</si>
  <si>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</si>
  <si>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</si>
  <si>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</si>
  <si>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</si>
  <si>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</si>
  <si>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</si>
  <si>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</si>
  <si>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</si>
  <si>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</si>
  <si>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</si>
  <si>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</si>
  <si>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</si>
  <si>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</si>
  <si>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</si>
  <si>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</si>
  <si>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</si>
  <si>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</si>
  <si>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</si>
  <si>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</si>
  <si>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</si>
  <si>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</si>
  <si>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</si>
  <si>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</si>
  <si>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</si>
  <si>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</si>
  <si>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</si>
  <si>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</si>
  <si>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</si>
  <si>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</si>
  <si>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</si>
  <si>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</si>
  <si>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</si>
  <si>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</si>
  <si>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</si>
  <si>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</si>
  <si>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</si>
  <si>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</si>
  <si>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</si>
  <si>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</si>
  <si>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</si>
  <si>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</si>
  <si>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</si>
  <si>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</si>
  <si>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</si>
  <si>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</si>
  <si>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</si>
  <si>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</si>
  <si>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</si>
  <si>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</si>
  <si>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</si>
  <si>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</si>
  <si>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</si>
  <si>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</si>
  <si>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</si>
  <si>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</si>
  <si>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</si>
  <si>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</si>
  <si>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</si>
  <si>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</si>
  <si>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</si>
  <si>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</si>
  <si>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</si>
  <si>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</si>
  <si>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</si>
  <si>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</si>
  <si>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</si>
  <si>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</si>
  <si>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</si>
  <si>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</si>
  <si>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</si>
  <si>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</si>
  <si>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</si>
  <si>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</si>
  <si>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</si>
  <si>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</si>
  <si>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</si>
  <si>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</si>
  <si>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</si>
  <si>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</si>
  <si>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</si>
  <si>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</si>
  <si>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</si>
  <si>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</si>
  <si>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</si>
  <si>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</si>
  <si>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</si>
  <si>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</si>
  <si>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</si>
  <si>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</si>
  <si>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</si>
  <si>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</si>
  <si>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</si>
  <si>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</si>
  <si>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</si>
  <si>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</si>
  <si>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</si>
  <si>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</si>
  <si>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</si>
  <si>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</si>
  <si>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</si>
  <si>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</si>
  <si>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</si>
  <si>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</si>
  <si>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</si>
  <si>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</si>
  <si>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</si>
  <si>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</si>
  <si>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</si>
  <si>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</si>
  <si>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</si>
  <si>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</si>
  <si>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</si>
  <si>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</si>
  <si>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</si>
  <si>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</si>
  <si>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</si>
  <si>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</si>
  <si>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</si>
  <si>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</si>
  <si>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</si>
  <si>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</si>
  <si>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</si>
  <si>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</si>
  <si>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</si>
  <si>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</si>
  <si>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</si>
  <si>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</si>
  <si>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</si>
  <si>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</si>
  <si>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</si>
  <si>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</si>
  <si>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</si>
  <si>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</si>
  <si>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</si>
  <si>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</si>
  <si>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</si>
  <si>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</si>
  <si>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</si>
  <si>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</si>
  <si>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</si>
  <si>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</si>
  <si>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</si>
  <si>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</si>
  <si>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</si>
  <si>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</si>
  <si>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</si>
  <si>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</si>
  <si>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</si>
  <si>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</si>
  <si>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</si>
  <si>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</si>
  <si>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</si>
  <si>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</si>
  <si>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</si>
  <si>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</si>
  <si>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</si>
  <si>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</si>
  <si>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</si>
  <si>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</si>
  <si>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</si>
  <si>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</si>
  <si>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</si>
  <si>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</si>
  <si>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</si>
  <si>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</si>
  <si>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</si>
  <si>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</si>
  <si>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</si>
  <si>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</si>
  <si>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</si>
  <si>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</si>
  <si>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</si>
  <si>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</si>
  <si>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</si>
  <si>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</si>
  <si>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</si>
  <si>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</si>
  <si>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</si>
  <si>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</si>
  <si>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</si>
  <si>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</si>
  <si>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</si>
  <si>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</si>
  <si>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</si>
  <si>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</si>
  <si>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</si>
  <si>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</si>
  <si>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</si>
  <si>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</si>
  <si>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</si>
  <si>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</si>
  <si>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</si>
  <si>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</si>
  <si>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</si>
  <si>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</si>
  <si>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</si>
  <si>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</si>
  <si>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</si>
  <si>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</si>
  <si>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</si>
  <si>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</si>
  <si>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</si>
  <si>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</si>
  <si>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</si>
  <si>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</si>
  <si>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</si>
  <si>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</si>
  <si>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</si>
  <si>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</si>
  <si>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</si>
  <si>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</si>
  <si>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</si>
  <si>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</si>
  <si>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</si>
  <si>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</si>
  <si>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</si>
  <si>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</si>
  <si>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</si>
  <si>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</si>
  <si>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</si>
  <si>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</si>
  <si>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</si>
  <si>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</si>
  <si>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</si>
  <si>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</si>
  <si>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</si>
  <si>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</si>
  <si>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</si>
  <si>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</si>
  <si>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</si>
  <si>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</si>
  <si>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</si>
  <si>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</si>
  <si>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</si>
  <si>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</si>
  <si>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</si>
  <si>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</si>
  <si>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</si>
  <si>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</si>
  <si>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</si>
  <si>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</si>
  <si>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</si>
  <si>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</si>
  <si>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</si>
  <si>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</si>
  <si>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</si>
  <si>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</si>
  <si>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</si>
  <si>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</si>
  <si>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</si>
  <si>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</si>
  <si>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</si>
  <si>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</si>
  <si>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</si>
  <si>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</si>
  <si>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</si>
  <si>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</si>
  <si>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</si>
  <si>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</si>
  <si>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</si>
  <si>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</si>
  <si>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</si>
  <si>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</si>
  <si>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</si>
  <si>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</si>
  <si>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</si>
  <si>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</si>
  <si>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</si>
  <si>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</si>
  <si>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</si>
  <si>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</si>
  <si>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</si>
  <si>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</si>
  <si>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</si>
  <si>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</si>
  <si>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</si>
  <si>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</si>
  <si>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</si>
  <si>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</si>
  <si>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</si>
  <si>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</si>
  <si>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</si>
  <si>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</si>
  <si>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</si>
  <si>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</si>
  <si>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</si>
  <si>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</si>
  <si>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</si>
  <si>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</si>
  <si>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</si>
  <si>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</si>
  <si>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</si>
  <si>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</si>
  <si>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</si>
  <si>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</si>
  <si>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</si>
  <si>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</si>
  <si>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</si>
  <si>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</si>
  <si>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</si>
  <si>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</si>
  <si>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</si>
  <si>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</si>
  <si>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</si>
  <si>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</si>
  <si>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</si>
  <si>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</si>
  <si>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</si>
  <si>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</si>
  <si>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</si>
  <si>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</si>
  <si>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</si>
  <si>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</si>
  <si>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</si>
  <si>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</si>
  <si>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</si>
  <si>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</si>
  <si>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</si>
  <si>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</si>
  <si>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</si>
  <si>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</si>
  <si>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</si>
  <si>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</si>
  <si>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</si>
  <si>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</si>
  <si>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</si>
  <si>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</si>
  <si>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</si>
  <si>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</si>
  <si>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</si>
  <si>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</si>
  <si>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</si>
  <si>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</si>
  <si>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</si>
  <si>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</si>
  <si>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</si>
  <si>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</si>
  <si>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</si>
  <si>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</si>
  <si>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</si>
  <si>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</si>
  <si>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</si>
  <si>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</si>
  <si>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</si>
  <si>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</si>
  <si>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</si>
  <si>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</si>
  <si>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</si>
  <si>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</si>
  <si>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</si>
  <si>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</si>
  <si>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</si>
  <si>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</si>
  <si>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</si>
  <si>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</si>
  <si>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</si>
  <si>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</si>
  <si>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</si>
  <si>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</si>
  <si>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</si>
  <si>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</si>
  <si>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</si>
  <si>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</si>
  <si>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</si>
  <si>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</si>
  <si>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</si>
  <si>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</si>
  <si>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</si>
  <si>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</si>
  <si>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</si>
  <si>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</si>
  <si>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</si>
  <si>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</si>
  <si>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</si>
  <si>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</si>
  <si>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</si>
  <si>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</si>
  <si>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</si>
  <si>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</si>
  <si>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</si>
  <si>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</si>
  <si>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</si>
  <si>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</si>
  <si>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</si>
  <si>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</si>
  <si>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</si>
  <si>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</si>
  <si>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</si>
  <si>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</si>
  <si>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</si>
  <si>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</si>
  <si>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</si>
  <si>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</si>
  <si>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</si>
  <si>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</si>
  <si>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</si>
  <si>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</si>
  <si>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</si>
  <si>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</si>
  <si>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</si>
  <si>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</si>
  <si>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</si>
  <si>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</si>
  <si>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</si>
  <si>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</si>
  <si>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</si>
  <si>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</si>
  <si>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</si>
  <si>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</si>
  <si>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</si>
  <si>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</si>
  <si>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</si>
  <si>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</si>
  <si>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</si>
  <si>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</si>
  <si>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</si>
  <si>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</si>
  <si>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</si>
  <si>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</si>
  <si>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</si>
  <si>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</si>
  <si>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</si>
  <si>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</si>
  <si>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</si>
  <si>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</si>
  <si>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</si>
  <si>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</si>
  <si>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</si>
  <si>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</si>
  <si>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</si>
  <si>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</si>
  <si>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</si>
  <si>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</si>
  <si>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</si>
  <si>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</si>
  <si>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</si>
  <si>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</si>
  <si>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</si>
  <si>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</si>
  <si>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</si>
  <si>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</si>
  <si>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</si>
  <si>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</si>
  <si>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</si>
  <si>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</si>
  <si>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</si>
  <si>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</si>
  <si>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</si>
  <si>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</si>
  <si>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</si>
  <si>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</si>
  <si>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</si>
  <si>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</si>
  <si>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</si>
  <si>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</si>
  <si>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</si>
  <si>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</si>
  <si>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</si>
  <si>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</si>
  <si>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</si>
  <si>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</si>
  <si>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</si>
  <si>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</si>
  <si>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</si>
  <si>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</si>
  <si>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</si>
  <si>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</si>
  <si>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</si>
  <si>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</si>
  <si>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</si>
  <si>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</si>
  <si>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</si>
  <si>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</si>
  <si>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</si>
  <si>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</si>
  <si>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</si>
  <si>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</si>
  <si>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</si>
  <si>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</si>
  <si>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</si>
  <si>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</si>
  <si>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</si>
  <si>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</si>
  <si>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</si>
  <si>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</si>
  <si>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</si>
  <si>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</si>
  <si>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</si>
  <si>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</si>
  <si>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</si>
  <si>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</si>
  <si>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</si>
  <si>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</si>
  <si>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</si>
  <si>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</si>
  <si>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</si>
  <si>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</si>
  <si>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</si>
  <si>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</si>
  <si>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</si>
  <si>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</si>
  <si>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</si>
  <si>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</si>
  <si>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</si>
  <si>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</si>
  <si>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</si>
  <si>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</si>
  <si>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</si>
  <si>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</si>
  <si>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</si>
  <si>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</si>
  <si>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</si>
  <si>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</si>
  <si>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</si>
  <si>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</si>
  <si>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</si>
  <si>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</si>
  <si>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</si>
  <si>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</si>
  <si>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</si>
  <si>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</si>
  <si>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</si>
  <si>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</si>
  <si>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</si>
  <si>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</si>
  <si>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</si>
  <si>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</si>
  <si>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</si>
  <si>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</si>
  <si>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</si>
  <si>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</si>
  <si>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</si>
  <si>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</si>
  <si>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</si>
  <si>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</si>
  <si>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</si>
  <si>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</si>
  <si>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</si>
  <si>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</si>
  <si>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</si>
  <si>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</si>
  <si>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</si>
  <si>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</si>
  <si>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</si>
  <si>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</si>
  <si>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</si>
  <si>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</si>
  <si>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</si>
  <si>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</si>
  <si>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</si>
  <si>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</si>
  <si>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</si>
  <si>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</si>
  <si>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</si>
  <si>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</si>
  <si>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</si>
  <si>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</si>
  <si>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</si>
  <si>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</si>
  <si>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</si>
  <si>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</si>
  <si>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</si>
  <si>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</si>
  <si>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</si>
  <si>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</si>
  <si>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</si>
  <si>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</si>
  <si>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</si>
  <si>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</si>
  <si>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</si>
  <si>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</si>
  <si>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</si>
  <si>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</si>
  <si>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</si>
  <si>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</si>
  <si>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</si>
  <si>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</si>
  <si>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</si>
  <si>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</si>
  <si>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</si>
  <si>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</si>
  <si>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</si>
  <si>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</si>
  <si>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</si>
  <si>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</si>
  <si>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</si>
  <si>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</si>
  <si>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</si>
  <si>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</si>
  <si>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</si>
  <si>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</si>
  <si>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</si>
  <si>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</si>
  <si>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</si>
  <si>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</si>
  <si>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</si>
  <si>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</si>
  <si>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</si>
  <si>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</si>
  <si>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</si>
  <si>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</si>
  <si>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</si>
  <si>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</si>
  <si>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</si>
  <si>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</si>
  <si>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</si>
  <si>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</si>
  <si>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</si>
  <si>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</si>
  <si>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</si>
  <si>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</si>
  <si>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</si>
  <si>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</si>
  <si>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</si>
  <si>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</si>
  <si>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</si>
  <si>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</si>
  <si>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</si>
  <si>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</si>
  <si>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</si>
  <si>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</si>
  <si>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</si>
  <si>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</si>
  <si>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</si>
  <si>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</si>
  <si>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</si>
  <si>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</si>
  <si>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</si>
  <si>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</si>
  <si>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</si>
  <si>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</si>
  <si>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</si>
  <si>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</si>
  <si>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</si>
  <si>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</si>
  <si>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</si>
  <si>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</si>
  <si>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</si>
  <si>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</si>
  <si>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</si>
  <si>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</si>
  <si>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</si>
  <si>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</si>
  <si>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</si>
  <si>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</si>
  <si>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</si>
  <si>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</si>
  <si>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</si>
  <si>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</si>
  <si>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</si>
  <si>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</si>
  <si>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</si>
  <si>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</si>
  <si>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</si>
  <si>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</si>
  <si>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</si>
  <si>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</si>
  <si>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</si>
  <si>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</si>
  <si>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</si>
  <si>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</si>
  <si>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</si>
  <si>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</si>
  <si>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</si>
  <si>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</si>
  <si>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</si>
  <si>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</si>
  <si>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</si>
  <si>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</si>
  <si>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</si>
  <si>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</si>
  <si>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</si>
  <si>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</si>
  <si>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</si>
  <si>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</si>
  <si>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</si>
  <si>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</si>
  <si>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</si>
  <si>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</si>
  <si>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</si>
  <si>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</si>
  <si>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</si>
  <si>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</si>
  <si>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</si>
  <si>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</si>
  <si>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</si>
  <si>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</si>
  <si>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</si>
  <si>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</si>
  <si>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</si>
  <si>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</si>
  <si>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</si>
  <si>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</si>
  <si>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</si>
  <si>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</si>
  <si>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</si>
  <si>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</si>
  <si>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</si>
  <si>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</si>
  <si>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</si>
  <si>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</si>
  <si>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</si>
  <si>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</si>
  <si>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</si>
  <si>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</si>
  <si>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</si>
  <si>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</si>
  <si>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</si>
  <si>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</si>
  <si>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</si>
  <si>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</si>
  <si>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</si>
  <si>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</si>
  <si>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</si>
  <si>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</si>
  <si>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</si>
  <si>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</si>
  <si>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</si>
  <si>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</si>
  <si>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</si>
  <si>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</si>
  <si>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</si>
  <si>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</si>
  <si>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</si>
  <si>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</si>
  <si>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</si>
  <si>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</si>
  <si>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</si>
  <si>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</si>
  <si>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</si>
  <si>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</si>
  <si>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</si>
  <si>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</si>
  <si>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</si>
  <si>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</si>
  <si>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</si>
  <si>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</si>
  <si>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</si>
  <si>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</si>
  <si>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</si>
  <si>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</si>
  <si>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</si>
  <si>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</si>
  <si>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</si>
  <si>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</si>
  <si>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</si>
  <si>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</si>
  <si>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</si>
  <si>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</si>
  <si>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</si>
  <si>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</si>
  <si>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</si>
  <si>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</si>
  <si>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</si>
  <si>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</si>
  <si>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</si>
  <si>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</si>
  <si>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</si>
  <si>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</si>
  <si>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</si>
  <si>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</si>
  <si>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</si>
  <si>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</si>
  <si>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</si>
  <si>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</si>
  <si>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</si>
  <si>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</si>
  <si>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</si>
  <si>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</si>
  <si>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</si>
  <si>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</si>
  <si>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</si>
  <si>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</si>
  <si>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</si>
  <si>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</si>
  <si>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</si>
  <si>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</si>
  <si>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</si>
  <si>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</si>
  <si>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</si>
  <si>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</si>
  <si>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</si>
  <si>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</si>
  <si>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</si>
  <si>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</si>
  <si>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</si>
  <si>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</si>
  <si>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</si>
  <si>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</si>
  <si>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</si>
  <si>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</si>
  <si>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</si>
  <si>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</si>
  <si>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</si>
  <si>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</si>
  <si>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</si>
  <si>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</si>
  <si>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</si>
  <si>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</si>
  <si>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</si>
  <si>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</si>
  <si>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</si>
  <si>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</si>
  <si>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</si>
  <si>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</si>
  <si>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</si>
  <si>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</si>
  <si>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</si>
  <si>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</si>
  <si>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</si>
  <si>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</si>
  <si>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</si>
  <si>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</si>
  <si>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</si>
  <si>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</si>
  <si>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</si>
  <si>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</si>
  <si>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</si>
  <si>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</si>
  <si>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</si>
  <si>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</si>
  <si>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</si>
  <si>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</si>
  <si>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</si>
  <si>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</si>
  <si>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</si>
  <si>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</si>
  <si>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</si>
  <si>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</si>
  <si>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</si>
  <si>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</si>
  <si>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</si>
  <si>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</si>
  <si>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</si>
  <si>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</si>
  <si>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</si>
  <si>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</si>
  <si>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</si>
  <si>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</si>
  <si>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</si>
  <si>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</si>
  <si>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</si>
  <si>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</si>
  <si>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</si>
  <si>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</si>
  <si>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</si>
  <si>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</si>
  <si>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</si>
  <si>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</si>
  <si>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</si>
  <si>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</si>
  <si>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</si>
  <si>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</si>
  <si>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</si>
  <si>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</si>
  <si>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</si>
  <si>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</si>
  <si>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</si>
  <si>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</si>
  <si>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</si>
  <si>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</si>
  <si>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</si>
  <si>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</si>
  <si>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</si>
  <si>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</si>
  <si>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</si>
  <si>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</si>
  <si>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</si>
  <si>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</si>
  <si>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</si>
  <si>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</si>
  <si>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</si>
  <si>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</si>
  <si>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</si>
  <si>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</si>
  <si>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</si>
  <si>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</si>
  <si>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</si>
  <si>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</si>
  <si>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</si>
  <si>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</si>
  <si>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</si>
  <si>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</si>
  <si>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</si>
  <si>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</si>
  <si>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</si>
  <si>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</si>
  <si>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</si>
  <si>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</si>
  <si>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</si>
  <si>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</si>
  <si>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</si>
  <si>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</si>
  <si>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</si>
  <si>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</si>
  <si>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</si>
  <si>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</si>
  <si>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</si>
  <si>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</si>
  <si>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</si>
  <si>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</si>
  <si>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</si>
  <si>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</si>
  <si>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</si>
  <si>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</si>
  <si>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</si>
  <si>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</si>
  <si>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</si>
  <si>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</si>
  <si>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</si>
  <si>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</si>
  <si>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</si>
  <si>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</si>
  <si>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</si>
  <si>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</si>
  <si>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</si>
  <si>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</si>
  <si>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</si>
  <si>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</si>
  <si>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</si>
  <si>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</si>
  <si>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</si>
  <si>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</si>
  <si>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</si>
  <si>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</si>
  <si>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</si>
  <si>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</si>
  <si>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</si>
  <si>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</si>
  <si>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</si>
  <si>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</si>
  <si>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</si>
  <si>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</si>
  <si>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</si>
  <si>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</si>
  <si>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</si>
  <si>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</si>
  <si>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</si>
  <si>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</si>
  <si>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</si>
  <si>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</si>
  <si>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</si>
  <si>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</si>
  <si>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</si>
  <si>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</si>
  <si>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</si>
  <si>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</si>
  <si>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</si>
  <si>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</si>
  <si>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</si>
  <si>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</si>
  <si>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</si>
  <si>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</si>
  <si>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</si>
  <si>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</si>
  <si>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</si>
  <si>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</si>
  <si>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</si>
  <si>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</si>
  <si>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</si>
  <si>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</si>
  <si>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</si>
  <si>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</si>
  <si>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</si>
  <si>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</si>
  <si>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</si>
  <si>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</si>
  <si>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</si>
  <si>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</si>
  <si>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</si>
  <si>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</si>
  <si>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</si>
  <si>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</si>
  <si>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</si>
  <si>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</si>
  <si>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</si>
  <si>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</si>
  <si>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</si>
  <si>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</si>
  <si>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</si>
  <si>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</si>
  <si>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</si>
  <si>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</si>
  <si>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</si>
  <si>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</si>
  <si>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</si>
  <si>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</si>
  <si>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</si>
  <si>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</si>
  <si>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</si>
  <si>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</si>
  <si>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</si>
  <si>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</si>
  <si>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</si>
  <si>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</si>
  <si>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</si>
  <si>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</si>
  <si>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</si>
  <si>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</si>
  <si>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</si>
  <si>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</si>
  <si>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</si>
  <si>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</si>
  <si>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</si>
  <si>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</si>
  <si>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</si>
  <si>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</si>
  <si>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</si>
  <si>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</si>
  <si>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</si>
  <si>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</si>
  <si>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</si>
  <si>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</si>
  <si>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</si>
  <si>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</si>
  <si>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</si>
  <si>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</si>
  <si>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</si>
  <si>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</si>
  <si>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</si>
  <si>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</si>
  <si>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</si>
  <si>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</si>
  <si>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</si>
  <si>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</si>
  <si>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</si>
  <si>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</si>
  <si>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</si>
  <si>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</si>
  <si>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</si>
  <si>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</si>
  <si>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</si>
  <si>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</si>
  <si>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</si>
  <si>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</si>
  <si>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</si>
  <si>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</si>
  <si>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</si>
  <si>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</si>
  <si>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</si>
  <si>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</si>
  <si>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</si>
  <si>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</si>
  <si>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</si>
  <si>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</si>
  <si>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</si>
  <si>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</si>
  <si>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</si>
  <si>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</si>
  <si>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</si>
  <si>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</si>
  <si>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</si>
  <si>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</si>
  <si>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</si>
  <si>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</si>
  <si>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</si>
  <si>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</si>
  <si>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</si>
  <si>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</si>
  <si>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</si>
  <si>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</si>
  <si>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</si>
  <si>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</si>
  <si>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</si>
  <si>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</si>
  <si>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</si>
  <si>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</si>
  <si>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</si>
  <si>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</si>
  <si>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</si>
  <si>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</si>
  <si>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</si>
  <si>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</si>
  <si>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</si>
  <si>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</si>
  <si>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</si>
  <si>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</si>
  <si>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</si>
  <si>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</si>
  <si>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</si>
  <si>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</si>
  <si>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</si>
  <si>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</si>
  <si>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</si>
  <si>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</si>
  <si>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</si>
  <si>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</si>
  <si>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</si>
  <si>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</si>
  <si>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</si>
  <si>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</si>
  <si>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</si>
  <si>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</si>
  <si>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</si>
  <si>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</si>
  <si>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</si>
  <si>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</si>
  <si>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</si>
  <si>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</si>
  <si>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</si>
  <si>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</si>
  <si>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</si>
  <si>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</si>
  <si>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</si>
  <si>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</si>
  <si>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</si>
  <si>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</si>
  <si>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</si>
  <si>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</si>
  <si>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</si>
  <si>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</si>
  <si>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</si>
  <si>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</si>
  <si>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</si>
  <si>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</si>
  <si>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</si>
  <si>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</si>
  <si>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</si>
  <si>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</si>
  <si>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</si>
  <si>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</si>
  <si>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</si>
  <si>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</si>
  <si>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</si>
  <si>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</si>
  <si>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</si>
  <si>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</si>
  <si>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</si>
  <si>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</si>
  <si>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</si>
  <si>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</si>
  <si>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</si>
  <si>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</si>
  <si>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</si>
  <si>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</si>
  <si>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</si>
  <si>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</si>
  <si>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</si>
  <si>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</si>
  <si>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</si>
  <si>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</si>
  <si>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</si>
  <si>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</si>
  <si>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</si>
  <si>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</si>
  <si>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</si>
  <si>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</si>
  <si>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</si>
  <si>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</si>
  <si>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</si>
  <si>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</si>
  <si>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</si>
  <si>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</si>
  <si>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</si>
  <si>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</si>
  <si>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</si>
  <si>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</si>
  <si>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</si>
  <si>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</si>
  <si>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</si>
  <si>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</si>
  <si>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</si>
  <si>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</si>
  <si>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</si>
  <si>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</si>
  <si>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</si>
  <si>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</si>
  <si>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</si>
  <si>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</si>
  <si>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</si>
  <si>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</si>
  <si>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</si>
  <si>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</si>
  <si>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</si>
  <si>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</si>
  <si>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</si>
  <si>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</si>
  <si>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</si>
  <si>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</si>
  <si>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</si>
  <si>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</si>
  <si>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</si>
  <si>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</si>
  <si>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</si>
  <si>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</si>
  <si>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</si>
  <si>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</si>
  <si>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</si>
  <si>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</si>
  <si>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</si>
  <si>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</si>
  <si>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</si>
  <si>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</si>
  <si>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</si>
  <si>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</si>
  <si>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</si>
  <si>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</si>
  <si>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</si>
  <si>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</si>
  <si>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</si>
  <si>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</si>
  <si>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</si>
  <si>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</si>
  <si>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</si>
  <si>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</si>
  <si>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</si>
  <si>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</si>
  <si>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</si>
  <si>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</si>
  <si>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</si>
  <si>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</si>
  <si>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</si>
  <si>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</si>
  <si>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</si>
  <si>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</si>
  <si>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</si>
  <si>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</si>
  <si>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</si>
  <si>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</si>
  <si>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</si>
  <si>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</si>
  <si>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</si>
  <si>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</si>
  <si>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</si>
  <si>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</si>
  <si>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</si>
  <si>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</si>
  <si>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</si>
  <si>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</si>
  <si>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</si>
  <si>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</si>
  <si>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</si>
  <si>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</si>
  <si>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</si>
  <si>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</si>
  <si>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</si>
  <si>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</si>
  <si>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</si>
  <si>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</si>
  <si>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</si>
  <si>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</si>
  <si>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</si>
  <si>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</si>
  <si>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</si>
  <si>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</si>
  <si>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</si>
  <si>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</si>
  <si>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</si>
  <si>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</si>
  <si>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</si>
  <si>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</si>
  <si>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</si>
  <si>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</si>
  <si>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</si>
  <si>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</si>
  <si>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</si>
  <si>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</si>
  <si>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</si>
  <si>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</si>
  <si>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</si>
  <si>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</si>
  <si>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</si>
  <si>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</si>
  <si>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</si>
  <si>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</si>
  <si>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</si>
  <si>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</si>
  <si>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</si>
  <si>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</si>
  <si>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</si>
  <si>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</si>
  <si>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</si>
  <si>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</si>
  <si>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</si>
  <si>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</si>
  <si>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</si>
  <si>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</si>
  <si>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</si>
  <si>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</si>
  <si>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</si>
  <si>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</si>
  <si>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</si>
  <si>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</si>
  <si>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</si>
  <si>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</si>
  <si>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</si>
  <si>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</si>
  <si>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</si>
  <si>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</si>
  <si>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</si>
  <si>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</si>
  <si>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</si>
  <si>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</si>
  <si>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</si>
  <si>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</si>
  <si>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</si>
  <si>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</si>
  <si>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</si>
  <si>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</si>
  <si>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</si>
  <si>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</si>
  <si>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</si>
  <si>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</si>
  <si>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</si>
  <si>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</si>
  <si>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</si>
  <si>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</si>
  <si>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</si>
  <si>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</si>
  <si>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</si>
  <si>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</si>
  <si>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</si>
  <si>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</si>
  <si>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</si>
  <si>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</si>
  <si>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</si>
  <si>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</si>
  <si>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</si>
  <si>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</si>
  <si>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</si>
  <si>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</si>
  <si>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</si>
  <si>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</si>
  <si>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</si>
  <si>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</si>
  <si>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</si>
  <si>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</si>
  <si>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</si>
  <si>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</si>
  <si>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</si>
  <si>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</si>
  <si>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</si>
  <si>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</si>
  <si>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</si>
  <si>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</si>
  <si>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</si>
  <si>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</si>
  <si>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</si>
  <si>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</si>
  <si>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</si>
  <si>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</si>
  <si>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</si>
  <si>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</si>
  <si>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</si>
  <si>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</si>
  <si>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</si>
  <si>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</si>
  <si>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</si>
  <si>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</si>
  <si>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</si>
  <si>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</si>
  <si>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</si>
  <si>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</si>
  <si>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</si>
  <si>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</si>
  <si>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</si>
  <si>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</si>
  <si>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</si>
  <si>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</si>
  <si>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</si>
  <si>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</si>
  <si>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</si>
  <si>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</si>
  <si>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</si>
  <si>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</si>
  <si>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</si>
  <si>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</si>
  <si>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</si>
  <si>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</si>
  <si>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</si>
  <si>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</si>
  <si>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</si>
  <si>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</si>
  <si>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</si>
  <si>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</si>
  <si>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</si>
  <si>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</si>
  <si>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</si>
  <si>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</si>
  <si>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</si>
  <si>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</si>
  <si>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</si>
  <si>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</si>
  <si>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</si>
  <si>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</si>
  <si>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</si>
  <si>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</si>
  <si>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</si>
  <si>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</si>
  <si>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</si>
  <si>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</si>
  <si>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</si>
  <si>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</si>
  <si>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</si>
  <si>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</si>
  <si>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</si>
  <si>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</si>
  <si>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</si>
  <si>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</si>
  <si>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</si>
  <si>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</si>
  <si>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</si>
  <si>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</si>
  <si>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</si>
  <si>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</si>
  <si>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</si>
  <si>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</si>
  <si>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</si>
  <si>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</si>
  <si>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</si>
  <si>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</si>
  <si>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</si>
  <si>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</si>
  <si>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</si>
  <si>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</si>
  <si>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</si>
  <si>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</si>
  <si>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</si>
  <si>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</si>
  <si>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</si>
  <si>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</si>
  <si>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</si>
  <si>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</si>
  <si>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</si>
  <si>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</si>
  <si>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</si>
  <si>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</si>
  <si>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</si>
  <si>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</si>
  <si>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</si>
  <si>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</si>
  <si>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</si>
  <si>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</si>
  <si>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</si>
  <si>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</si>
  <si>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</si>
  <si>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</si>
  <si>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</si>
  <si>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</si>
  <si>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</si>
  <si>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</si>
  <si>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</si>
  <si>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</si>
  <si>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</si>
  <si>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</si>
  <si>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</si>
  <si>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</si>
  <si>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</si>
  <si>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</si>
  <si>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</si>
  <si>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</si>
  <si>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</si>
  <si>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</si>
  <si>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</si>
  <si>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</si>
  <si>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</si>
  <si>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</si>
  <si>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</si>
  <si>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</si>
  <si>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</si>
  <si>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</si>
  <si>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</si>
  <si>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</si>
  <si>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</si>
  <si>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</si>
  <si>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</si>
  <si>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</si>
  <si>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</si>
  <si>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</si>
  <si>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</si>
  <si>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</si>
  <si>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</si>
  <si>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</si>
  <si>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</si>
  <si>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</si>
  <si>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</si>
  <si>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</si>
  <si>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</si>
  <si>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</si>
  <si>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</si>
  <si>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</si>
  <si>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</si>
  <si>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</si>
  <si>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</si>
  <si>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</si>
  <si>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</si>
  <si>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</si>
  <si>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</si>
  <si>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</si>
  <si>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</si>
  <si>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</si>
  <si>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</si>
  <si>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</si>
  <si>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</si>
  <si>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</si>
  <si>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</si>
  <si>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</si>
  <si>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</si>
  <si>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</si>
  <si>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</si>
  <si>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</si>
  <si>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</si>
  <si>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</si>
  <si>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</si>
  <si>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</si>
  <si>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</si>
  <si>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</si>
  <si>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</si>
  <si>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</si>
  <si>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</si>
  <si>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</si>
  <si>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</si>
  <si>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</si>
  <si>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</si>
  <si>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</si>
  <si>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</si>
  <si>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</si>
  <si>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</si>
  <si>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</si>
  <si>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</si>
  <si>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</si>
  <si>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</si>
  <si>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</si>
  <si>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</si>
  <si>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</si>
  <si>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</si>
  <si>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</si>
  <si>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</si>
  <si>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</si>
  <si>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</si>
  <si>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</si>
  <si>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</si>
  <si>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</si>
  <si>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</si>
  <si>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</si>
  <si>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</si>
  <si>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</si>
  <si>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</si>
  <si>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</si>
  <si>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</si>
  <si>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</si>
  <si>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</si>
  <si>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</si>
  <si>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</si>
  <si>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</si>
  <si>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</si>
  <si>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</si>
  <si>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</si>
  <si>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</si>
  <si>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</si>
  <si>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</si>
  <si>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</si>
  <si>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</si>
  <si>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</si>
  <si>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</si>
  <si>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</si>
  <si>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</si>
  <si>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</si>
  <si>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</si>
  <si>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</si>
  <si>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</si>
  <si>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</si>
  <si>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</si>
  <si>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</si>
  <si>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</si>
  <si>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</si>
  <si>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</si>
  <si>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</si>
  <si>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</si>
  <si>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</si>
  <si>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</si>
  <si>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</si>
  <si>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</si>
  <si>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</si>
  <si>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</si>
  <si>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</si>
  <si>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</si>
  <si>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</si>
  <si>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</si>
  <si>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</si>
  <si>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</si>
  <si>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</si>
  <si>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</si>
  <si>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</si>
  <si>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</si>
  <si>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</si>
  <si>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</si>
  <si>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</si>
  <si>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</si>
  <si>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</si>
  <si>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</si>
  <si>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</si>
  <si>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</si>
  <si>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</si>
  <si>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</si>
  <si>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</si>
  <si>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</si>
  <si>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</si>
  <si>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</si>
  <si>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</si>
  <si>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</si>
  <si>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</si>
  <si>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</si>
  <si>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</si>
  <si>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</si>
  <si>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</si>
  <si>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</si>
  <si>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</si>
  <si>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</si>
  <si>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</si>
  <si>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</si>
  <si>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</si>
  <si>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</si>
  <si>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</si>
  <si>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</si>
  <si>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</si>
  <si>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</si>
  <si>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</si>
  <si>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</si>
  <si>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</si>
  <si>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</si>
  <si>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</si>
  <si>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</si>
  <si>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</si>
  <si>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</si>
  <si>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</si>
  <si>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</si>
  <si>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</si>
  <si>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</si>
  <si>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</si>
  <si>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</si>
  <si>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</si>
  <si>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</si>
  <si>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</si>
  <si>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</si>
  <si>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</si>
  <si>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</si>
  <si>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</si>
  <si>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</si>
  <si>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</si>
  <si>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</si>
  <si>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</si>
  <si>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</si>
  <si>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</si>
  <si>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</si>
  <si>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</si>
  <si>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</si>
  <si>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</si>
  <si>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</si>
  <si>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</si>
  <si>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</si>
  <si>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</si>
  <si>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</si>
  <si>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</si>
  <si>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</si>
  <si>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</si>
  <si>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</si>
  <si>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</si>
  <si>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</si>
  <si>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</si>
  <si>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</si>
  <si>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</si>
  <si>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</si>
  <si>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</si>
  <si>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</si>
  <si>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</si>
  <si>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</si>
  <si>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</si>
  <si>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</si>
  <si>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</si>
  <si>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</si>
  <si>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</si>
  <si>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</si>
  <si>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</si>
  <si>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</si>
  <si>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</si>
  <si>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</si>
  <si>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</si>
  <si>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</si>
  <si>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</si>
  <si>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</si>
  <si>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</si>
  <si>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</si>
  <si>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</si>
  <si>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</si>
  <si>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</si>
  <si>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</si>
  <si>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</si>
  <si>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</si>
  <si>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</si>
  <si>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</si>
  <si>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</si>
  <si>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</si>
  <si>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</si>
  <si>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</si>
  <si>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</si>
  <si>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</si>
  <si>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</si>
  <si>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</si>
  <si>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</si>
  <si>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</si>
  <si>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</si>
  <si>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</si>
  <si>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</si>
  <si>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</si>
  <si>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</si>
  <si>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</si>
  <si>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</si>
  <si>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</si>
  <si>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</si>
  <si>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</si>
  <si>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</si>
  <si>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</si>
  <si>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</si>
  <si>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</si>
  <si>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</si>
  <si>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</si>
  <si>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</si>
  <si>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</si>
  <si>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</si>
  <si>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</si>
  <si>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</si>
  <si>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</si>
  <si>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</si>
  <si>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</si>
  <si>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</si>
  <si>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</si>
  <si>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</si>
  <si>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</si>
  <si>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</si>
  <si>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</si>
  <si>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</si>
  <si>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</si>
  <si>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</si>
  <si>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</si>
  <si>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</si>
  <si>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</si>
  <si>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</si>
  <si>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</si>
  <si>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</si>
  <si>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</si>
  <si>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</si>
  <si>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</si>
  <si>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</si>
  <si>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</si>
  <si>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</si>
  <si>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</si>
  <si>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</si>
  <si>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</si>
  <si>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</si>
  <si>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</si>
  <si>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</si>
  <si>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</si>
  <si>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</si>
  <si>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</si>
  <si>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</si>
  <si>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</si>
  <si>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</si>
  <si>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</si>
  <si>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</si>
  <si>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</si>
  <si>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</si>
  <si>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</si>
  <si>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</si>
  <si>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</si>
  <si>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</si>
  <si>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</si>
  <si>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</si>
  <si>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</si>
  <si>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</si>
  <si>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</si>
  <si>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</si>
  <si>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</si>
  <si>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</si>
  <si>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</si>
  <si>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</si>
  <si>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</si>
  <si>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</si>
  <si>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</si>
  <si>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</si>
  <si>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</si>
  <si>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</si>
  <si>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</si>
  <si>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</si>
  <si>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</si>
  <si>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</si>
  <si>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</si>
  <si>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</si>
  <si>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</si>
  <si>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</si>
  <si>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</si>
  <si>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</si>
  <si>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</si>
  <si>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</si>
  <si>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</si>
  <si>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</si>
  <si>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</si>
  <si>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</si>
  <si>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</si>
  <si>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</si>
  <si>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</si>
  <si>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</si>
  <si>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</si>
  <si>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</si>
  <si>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</si>
  <si>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</si>
  <si>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</si>
  <si>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</si>
  <si>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</si>
  <si>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</si>
  <si>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</si>
  <si>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</si>
  <si>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</si>
  <si>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</si>
  <si>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</si>
  <si>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</si>
  <si>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</si>
  <si>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</si>
  <si>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</si>
  <si>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</si>
  <si>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</si>
  <si>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</si>
  <si>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</si>
  <si>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</si>
  <si>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</si>
  <si>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</si>
  <si>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</si>
  <si>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</si>
  <si>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</si>
  <si>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</si>
  <si>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</si>
  <si>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</si>
  <si>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</si>
  <si>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</si>
  <si>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</si>
  <si>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</si>
  <si>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</si>
  <si>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</si>
  <si>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</si>
  <si>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</si>
  <si>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</si>
  <si>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</si>
  <si>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</si>
  <si>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</si>
  <si>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</si>
  <si>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</si>
  <si>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</si>
  <si>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</si>
  <si>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</si>
  <si>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</si>
  <si>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</si>
  <si>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</si>
  <si>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</si>
  <si>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</si>
  <si>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</si>
  <si>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</si>
  <si>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</si>
  <si>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</si>
  <si>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</si>
  <si>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</si>
  <si>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</si>
  <si>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</si>
  <si>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</si>
  <si>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</si>
  <si>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</si>
  <si>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</si>
  <si>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</si>
  <si>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</si>
  <si>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</si>
  <si>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</si>
  <si>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</si>
  <si>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</si>
  <si>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</si>
  <si>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</si>
  <si>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</si>
  <si>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</si>
  <si>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</si>
  <si>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</si>
  <si>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</si>
  <si>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</si>
  <si>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</si>
  <si>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</si>
  <si>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</si>
  <si>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</si>
  <si>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</si>
  <si>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</si>
  <si>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</si>
  <si>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</si>
  <si>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</si>
  <si>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</si>
  <si>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</si>
  <si>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</si>
  <si>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</si>
  <si>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</si>
  <si>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</si>
  <si>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</si>
  <si>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</si>
  <si>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</si>
  <si>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</si>
  <si>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</si>
  <si>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</si>
  <si>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</si>
  <si>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</si>
  <si>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</si>
  <si>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</si>
  <si>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</si>
  <si>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</si>
  <si>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</si>
  <si>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</si>
  <si>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</si>
  <si>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</si>
  <si>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</si>
  <si>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</si>
  <si>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</si>
  <si>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</si>
  <si>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</si>
  <si>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</si>
  <si>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</si>
  <si>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</si>
  <si>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</si>
  <si>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</si>
  <si>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</si>
  <si>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</si>
  <si>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</si>
  <si>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</si>
  <si>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</si>
  <si>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</si>
  <si>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</si>
  <si>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</si>
  <si>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</si>
  <si>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</si>
  <si>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</si>
  <si>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</si>
  <si>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</si>
  <si>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</si>
  <si>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</si>
  <si>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</si>
  <si>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</si>
  <si>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</si>
  <si>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</si>
  <si>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</si>
  <si>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</si>
  <si>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</si>
  <si>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</si>
  <si>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</si>
  <si>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</si>
  <si>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</si>
  <si>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</si>
  <si>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</si>
  <si>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</si>
  <si>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</si>
  <si>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</si>
  <si>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</si>
  <si>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</si>
  <si>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</si>
  <si>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</si>
  <si>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</si>
  <si>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</si>
  <si>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</si>
  <si>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</si>
  <si>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</si>
  <si>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</si>
  <si>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</si>
  <si>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</si>
  <si>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</si>
  <si>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</si>
  <si>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</si>
  <si>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</si>
  <si>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</si>
  <si>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</si>
  <si>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</si>
  <si>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</si>
  <si>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</si>
  <si>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</si>
  <si>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</si>
  <si>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</si>
  <si>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</si>
  <si>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</si>
  <si>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</si>
  <si>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</si>
  <si>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</si>
  <si>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</si>
  <si>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</si>
  <si>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</si>
  <si>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</si>
  <si>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</si>
  <si>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</si>
  <si>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</si>
  <si>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</si>
  <si>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</si>
  <si>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</si>
  <si>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</si>
  <si>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</si>
  <si>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</si>
  <si>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</si>
  <si>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</si>
  <si>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</si>
  <si>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</si>
  <si>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</si>
  <si>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</si>
  <si>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</si>
  <si>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</si>
  <si>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</si>
  <si>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</si>
  <si>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</si>
  <si>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</si>
  <si>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</si>
  <si>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</si>
  <si>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</si>
  <si>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</si>
  <si>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</si>
  <si>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</si>
  <si>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</si>
  <si>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</si>
  <si>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</si>
  <si>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</si>
  <si>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</si>
  <si>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</si>
  <si>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</si>
  <si>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</si>
  <si>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</si>
  <si>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</si>
  <si>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</si>
  <si>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</si>
  <si>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</si>
  <si>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</si>
  <si>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</si>
  <si>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</si>
  <si>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</si>
  <si>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</si>
  <si>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</si>
  <si>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</si>
  <si>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</si>
  <si>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</si>
  <si>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</si>
  <si>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</si>
  <si>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</si>
  <si>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</si>
  <si>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</si>
  <si>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</si>
  <si>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</si>
  <si>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</si>
  <si>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</si>
  <si>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</si>
  <si>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</si>
  <si>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</si>
  <si>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</si>
  <si>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</si>
  <si>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</si>
  <si>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</si>
  <si>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</si>
  <si>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</si>
  <si>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</si>
  <si>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</si>
  <si>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</si>
  <si>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</si>
  <si>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</si>
  <si>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</si>
  <si>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</si>
  <si>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</si>
  <si>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</si>
  <si>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</si>
  <si>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</si>
  <si>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</si>
  <si>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</si>
  <si>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</si>
  <si>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</si>
  <si>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</si>
  <si>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</si>
  <si>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</si>
  <si>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</si>
  <si>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</si>
  <si>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</si>
  <si>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</si>
  <si>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</si>
  <si>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</si>
  <si>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</si>
  <si>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</si>
  <si>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</si>
  <si>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</si>
  <si>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</si>
  <si>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</si>
  <si>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</si>
  <si>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</si>
  <si>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</si>
  <si>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</si>
  <si>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</si>
  <si>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</si>
  <si>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</si>
  <si>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</si>
  <si>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</si>
  <si>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</si>
  <si>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</si>
  <si>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</si>
  <si>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</si>
  <si>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</si>
  <si>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</si>
  <si>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</si>
  <si>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</si>
  <si>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</si>
  <si>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</si>
  <si>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</si>
  <si>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</si>
  <si>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</si>
  <si>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</si>
  <si>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</si>
  <si>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</si>
  <si>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</si>
  <si>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</si>
  <si>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</si>
  <si>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</si>
  <si>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</si>
  <si>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</si>
  <si>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</si>
  <si>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</si>
  <si>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</si>
  <si>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</si>
  <si>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</si>
  <si>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</si>
  <si>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</si>
  <si>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</si>
  <si>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</si>
  <si>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</si>
  <si>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</si>
  <si>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</si>
  <si>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</si>
  <si>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</si>
  <si>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</si>
  <si>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</si>
  <si>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</si>
  <si>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</si>
  <si>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</si>
  <si>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</si>
  <si>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</si>
  <si>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</si>
  <si>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</si>
  <si>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</si>
  <si>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</si>
  <si>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</si>
  <si>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</si>
  <si>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</si>
  <si>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</si>
  <si>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</si>
  <si>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</si>
  <si>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</si>
  <si>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</si>
  <si>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</si>
  <si>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</si>
  <si>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</si>
  <si>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</si>
  <si>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</si>
  <si>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</si>
  <si>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</si>
  <si>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</si>
  <si>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</si>
  <si>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</si>
  <si>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</si>
  <si>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</si>
  <si>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</si>
  <si>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</si>
  <si>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</si>
  <si>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</si>
  <si>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</si>
  <si>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</si>
  <si>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</si>
  <si>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</si>
  <si>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</si>
  <si>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</si>
  <si>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</si>
  <si>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</si>
  <si>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</si>
  <si>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</si>
  <si>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</si>
  <si>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</si>
  <si>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</si>
  <si>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</si>
  <si>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</si>
  <si>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</si>
  <si>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</si>
  <si>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</si>
  <si>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</si>
  <si>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</si>
  <si>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</si>
  <si>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</si>
  <si>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</si>
  <si>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</si>
  <si>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</si>
  <si>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</si>
  <si>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</si>
  <si>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</si>
  <si>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</si>
  <si>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</si>
  <si>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</si>
  <si>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</si>
  <si>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</si>
  <si>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</si>
  <si>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</si>
  <si>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</si>
  <si>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</si>
  <si>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</si>
  <si>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</si>
  <si>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</si>
  <si>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</si>
  <si>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</si>
  <si>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</si>
  <si>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</si>
  <si>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</si>
  <si>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</si>
  <si>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</si>
  <si>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</si>
  <si>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</si>
  <si>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</si>
  <si>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</si>
  <si>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</si>
  <si>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</si>
  <si>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</si>
  <si>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</si>
  <si>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</si>
  <si>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</si>
  <si>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</si>
  <si>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</si>
  <si>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</si>
  <si>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</si>
  <si>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</si>
  <si>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</si>
  <si>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</si>
  <si>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</si>
  <si>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</si>
  <si>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</si>
  <si>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</si>
  <si>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</si>
  <si>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</si>
  <si>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</si>
  <si>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</si>
  <si>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</si>
  <si>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</si>
  <si>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</si>
  <si>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</si>
  <si>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</si>
  <si>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</si>
  <si>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</si>
  <si>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</si>
  <si>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</si>
  <si>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</si>
  <si>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</si>
  <si>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</si>
  <si>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</si>
  <si>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</si>
  <si>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</si>
  <si>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</si>
  <si>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</si>
  <si>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</si>
  <si>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</si>
  <si>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</si>
  <si>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</si>
  <si>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</si>
  <si>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</si>
  <si>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</si>
  <si>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</si>
  <si>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</si>
  <si>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</si>
  <si>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</si>
  <si>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</si>
  <si>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</si>
  <si>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</si>
  <si>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</si>
  <si>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</si>
  <si>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</si>
  <si>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</si>
  <si>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</si>
  <si>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</si>
  <si>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</si>
  <si>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</si>
  <si>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</si>
  <si>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</si>
  <si>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</si>
  <si>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</si>
  <si>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</si>
  <si>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</si>
  <si>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</si>
  <si>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</si>
  <si>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</si>
  <si>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</si>
  <si>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</si>
  <si>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</si>
  <si>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</si>
  <si>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</si>
  <si>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</si>
  <si>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</si>
  <si>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</si>
  <si>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</si>
  <si>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</si>
  <si>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</si>
  <si>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</si>
  <si>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</si>
  <si>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</si>
  <si>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</si>
  <si>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</si>
  <si>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</si>
  <si>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</si>
  <si>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</si>
  <si>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</si>
  <si>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</si>
  <si>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</si>
  <si>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</si>
  <si>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</si>
  <si>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</si>
  <si>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</si>
  <si>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</si>
  <si>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</si>
  <si>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</si>
  <si>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</si>
  <si>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</si>
  <si>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</si>
  <si>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</si>
  <si>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</si>
  <si>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</si>
  <si>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</si>
  <si>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</si>
  <si>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</si>
  <si>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</si>
  <si>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</si>
  <si>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</si>
  <si>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</si>
  <si>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</si>
  <si>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</si>
  <si>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</si>
  <si>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</si>
  <si>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</si>
  <si>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</si>
  <si>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</si>
  <si>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</si>
  <si>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</si>
  <si>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</si>
  <si>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</si>
  <si>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</si>
  <si>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</si>
  <si>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</si>
  <si>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</si>
  <si>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</si>
  <si>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</si>
  <si>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</si>
  <si>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</si>
  <si>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</si>
  <si>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</si>
  <si>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</si>
  <si>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</si>
  <si>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</si>
  <si>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</si>
  <si>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</si>
  <si>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</si>
  <si>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</si>
  <si>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</si>
  <si>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</si>
  <si>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</si>
  <si>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</si>
  <si>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</si>
  <si>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</si>
  <si>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</si>
  <si>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</si>
  <si>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</si>
  <si>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</si>
  <si>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</si>
  <si>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</si>
  <si>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</si>
  <si>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</si>
  <si>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</si>
  <si>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</si>
  <si>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</si>
  <si>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</si>
  <si>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</si>
  <si>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</si>
  <si>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</si>
  <si>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</si>
  <si>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</si>
  <si>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</si>
  <si>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</si>
  <si>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</si>
  <si>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</si>
  <si>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</si>
  <si>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</si>
  <si>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</si>
  <si>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</si>
  <si>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</si>
  <si>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</si>
  <si>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</si>
  <si>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</si>
  <si>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</si>
  <si>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</si>
  <si>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</si>
  <si>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</si>
  <si>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</si>
  <si>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</si>
  <si>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</si>
  <si>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</si>
  <si>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</si>
  <si>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</si>
  <si>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</si>
  <si>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</si>
  <si>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</si>
  <si>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</si>
  <si>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</si>
  <si>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</si>
  <si>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</si>
  <si>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</si>
  <si>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</si>
  <si>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</si>
  <si>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</si>
  <si>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</si>
  <si>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</si>
  <si>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</si>
  <si>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</si>
  <si>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</si>
  <si>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</si>
  <si>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</si>
  <si>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</si>
  <si>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</si>
  <si>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</si>
  <si>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</si>
  <si>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</si>
  <si>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</si>
  <si>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</si>
  <si>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</si>
  <si>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</si>
  <si>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</si>
  <si>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</si>
  <si>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</si>
  <si>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</si>
  <si>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</si>
  <si>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</si>
  <si>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</si>
  <si>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</si>
  <si>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</si>
  <si>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</si>
  <si>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</si>
  <si>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</si>
  <si>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</si>
  <si>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</si>
  <si>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</si>
  <si>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</si>
  <si>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</si>
  <si>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</si>
  <si>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</si>
  <si>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</si>
  <si>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</si>
  <si>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</si>
  <si>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</si>
  <si>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</si>
  <si>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</si>
  <si>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</si>
  <si>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</si>
  <si>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</si>
  <si>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</si>
  <si>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</si>
  <si>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</si>
  <si>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</si>
  <si>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</si>
  <si>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</si>
  <si>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</si>
  <si>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</si>
  <si>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</si>
  <si>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</si>
  <si>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</si>
  <si>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</si>
  <si>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</si>
  <si>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</si>
  <si>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</si>
  <si>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</si>
  <si>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</si>
  <si>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</si>
  <si>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</si>
  <si>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</si>
  <si>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</si>
  <si>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</si>
  <si>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</si>
  <si>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</si>
  <si>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</si>
  <si>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</si>
  <si>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</si>
  <si>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</si>
  <si>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</si>
  <si>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</si>
  <si>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</si>
  <si>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</si>
  <si>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</si>
  <si>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</si>
  <si>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</si>
  <si>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</si>
  <si>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</si>
  <si>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</si>
  <si>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</si>
  <si>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</si>
  <si>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</si>
  <si>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</si>
  <si>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</si>
  <si>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</si>
  <si>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</si>
  <si>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</si>
  <si>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</si>
  <si>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</si>
  <si>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</si>
  <si>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</si>
  <si>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</si>
  <si>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</si>
  <si>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</si>
  <si>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</si>
  <si>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</si>
  <si>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</si>
  <si>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</si>
  <si>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</si>
  <si>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</si>
  <si>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</si>
  <si>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</si>
  <si>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</si>
  <si>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</si>
  <si>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</si>
  <si>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</si>
  <si>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</si>
  <si>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</si>
  <si>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</si>
  <si>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</si>
  <si>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</si>
  <si>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</si>
  <si>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</si>
  <si>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</si>
  <si>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</si>
  <si>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</si>
  <si>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</si>
  <si>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</si>
  <si>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</si>
  <si>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</si>
  <si>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</si>
  <si>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</si>
  <si>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</si>
  <si>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</si>
  <si>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</si>
  <si>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</si>
  <si>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</si>
  <si>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</si>
  <si>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</si>
  <si>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</si>
  <si>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</si>
  <si>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</si>
  <si>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</si>
  <si>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</si>
  <si>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</si>
  <si>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</si>
  <si>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</si>
  <si>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</si>
  <si>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</si>
  <si>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</si>
  <si>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</si>
  <si>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</si>
  <si>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</si>
  <si>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</si>
  <si>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</si>
  <si>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</si>
  <si>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</si>
  <si>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</si>
  <si>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</si>
  <si>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</si>
  <si>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</si>
  <si>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</si>
  <si>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</si>
  <si>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</si>
  <si>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</si>
  <si>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</si>
  <si>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</si>
  <si>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</si>
  <si>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</si>
  <si>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</si>
  <si>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</si>
  <si>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</si>
  <si>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</si>
  <si>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</si>
  <si>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</si>
  <si>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</si>
  <si>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</si>
  <si>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</si>
  <si>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</si>
  <si>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</si>
  <si>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</si>
  <si>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</si>
  <si>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</si>
  <si>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</si>
  <si>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</si>
  <si>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</si>
  <si>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</si>
  <si>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</si>
  <si>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</si>
  <si>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</si>
  <si>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</si>
  <si>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</si>
  <si>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</si>
  <si>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</si>
  <si>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</si>
  <si>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</si>
  <si>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</si>
  <si>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</si>
  <si>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</si>
  <si>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</si>
  <si>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</si>
  <si>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</si>
  <si>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</si>
  <si>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</si>
  <si>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</si>
  <si>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</si>
  <si>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</si>
  <si>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</si>
  <si>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</si>
  <si>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</si>
  <si>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</si>
  <si>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</si>
  <si>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</si>
  <si>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</si>
  <si>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</si>
  <si>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</si>
  <si>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</si>
  <si>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</si>
  <si>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</si>
  <si>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</si>
  <si>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</si>
  <si>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</si>
  <si>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</si>
  <si>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</si>
  <si>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</si>
  <si>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</si>
  <si>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</si>
  <si>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</si>
  <si>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</si>
  <si>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</si>
  <si>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</si>
  <si>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</si>
  <si>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</si>
  <si>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</si>
  <si>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</si>
  <si>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</si>
  <si>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</si>
  <si>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</si>
  <si>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</si>
  <si>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</si>
  <si>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</si>
  <si>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</si>
  <si>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</si>
  <si>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</si>
  <si>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</si>
  <si>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</si>
  <si>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</si>
  <si>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</si>
  <si>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</si>
  <si>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</si>
  <si>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</si>
  <si>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</si>
  <si>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</si>
  <si>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</si>
  <si>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</si>
  <si>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</si>
  <si>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</si>
  <si>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</si>
  <si>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</si>
  <si>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</si>
  <si>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</si>
  <si>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</si>
  <si>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</si>
  <si>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</si>
  <si>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</si>
  <si>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</si>
  <si>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</si>
  <si>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</si>
  <si>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</si>
  <si>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</si>
  <si>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</si>
  <si>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</si>
  <si>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</si>
  <si>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</si>
  <si>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</si>
  <si>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</si>
  <si>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</si>
  <si>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</si>
  <si>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</si>
  <si>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</si>
  <si>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</si>
  <si>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</si>
  <si>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</si>
  <si>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</si>
  <si>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</si>
  <si>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</si>
  <si>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</si>
  <si>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</si>
  <si>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</si>
  <si>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</si>
  <si>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</si>
  <si>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</si>
  <si>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</si>
  <si>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</si>
  <si>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</si>
  <si>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</si>
  <si>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</si>
  <si>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</si>
  <si>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</si>
  <si>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</si>
  <si>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</si>
  <si>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</si>
  <si>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</si>
  <si>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</si>
  <si>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</si>
  <si>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</si>
  <si>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</si>
  <si>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</si>
  <si>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</si>
  <si>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</si>
  <si>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</si>
  <si>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</si>
  <si>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</si>
  <si>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</si>
  <si>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</si>
  <si>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</si>
  <si>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</si>
  <si>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</si>
  <si>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</si>
  <si>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</si>
  <si>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</si>
  <si>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</si>
  <si>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</si>
  <si>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</si>
  <si>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</si>
  <si>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</si>
  <si>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</si>
  <si>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</si>
  <si>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</si>
  <si>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</si>
  <si>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</si>
  <si>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</si>
  <si>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</si>
  <si>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</si>
  <si>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</si>
  <si>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</si>
  <si>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</si>
  <si>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</si>
  <si>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</si>
  <si>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</si>
  <si>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</si>
  <si>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</si>
  <si>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</si>
  <si>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</si>
  <si>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</si>
  <si>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</si>
  <si>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</si>
  <si>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</si>
  <si>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</si>
  <si>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</si>
  <si>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</si>
  <si>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</si>
  <si>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</si>
  <si>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</si>
  <si>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</si>
  <si>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</si>
  <si>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</si>
  <si>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</si>
  <si>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</si>
  <si>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</si>
  <si>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</si>
  <si>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</si>
  <si>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</si>
  <si>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</si>
  <si>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</si>
  <si>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</si>
  <si>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</si>
  <si>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</si>
  <si>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</si>
  <si>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</si>
  <si>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</si>
  <si>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</si>
  <si>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</si>
  <si>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</si>
  <si>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</si>
  <si>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</si>
  <si>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</si>
  <si>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</si>
  <si>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</si>
  <si>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</si>
  <si>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</si>
  <si>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</si>
  <si>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</si>
  <si>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</si>
  <si>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</si>
  <si>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</si>
  <si>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</si>
  <si>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</si>
  <si>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</si>
  <si>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</si>
  <si>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</si>
  <si>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</si>
  <si>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</si>
  <si>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</si>
  <si>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</si>
  <si>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</si>
  <si>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</si>
  <si>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</si>
  <si>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</si>
  <si>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</si>
  <si>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</si>
  <si>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</si>
  <si>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</si>
  <si>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</si>
  <si>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</si>
  <si>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</si>
  <si>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</si>
  <si>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</si>
  <si>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</si>
  <si>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</si>
  <si>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</si>
  <si>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</si>
  <si>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</si>
  <si>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</si>
  <si>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</si>
  <si>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</si>
  <si>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</si>
  <si>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</si>
  <si>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</si>
  <si>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</si>
  <si>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</si>
  <si>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</si>
  <si>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</si>
  <si>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</si>
  <si>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</si>
  <si>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</si>
  <si>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</si>
  <si>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</si>
  <si>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</si>
  <si>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</si>
  <si>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</si>
  <si>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</si>
  <si>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</si>
  <si>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</si>
  <si>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</si>
  <si>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</si>
  <si>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</si>
  <si>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</si>
  <si>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</si>
  <si>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</si>
  <si>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</si>
  <si>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</si>
  <si>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</si>
  <si>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</si>
  <si>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</si>
  <si>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</si>
  <si>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</si>
  <si>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</si>
  <si>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</si>
  <si>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</si>
  <si>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</si>
  <si>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</si>
  <si>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</si>
  <si>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</si>
  <si>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</si>
  <si>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</si>
  <si>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</si>
  <si>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</si>
  <si>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</si>
  <si>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</si>
  <si>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</si>
  <si>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</si>
  <si>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</si>
  <si>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</si>
  <si>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</si>
  <si>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</si>
  <si>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</si>
  <si>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</si>
  <si>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</si>
  <si>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</si>
  <si>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</si>
  <si>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</si>
  <si>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</si>
  <si>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</si>
  <si>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</si>
  <si>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</si>
  <si>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</si>
  <si>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</si>
  <si>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</si>
  <si>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</si>
  <si>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</si>
  <si>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</si>
  <si>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</si>
  <si>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</si>
  <si>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</si>
  <si>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</si>
  <si>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</si>
  <si>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</si>
  <si>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</si>
  <si>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</si>
  <si>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</si>
  <si>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</si>
  <si>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</si>
  <si>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</si>
  <si>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</si>
  <si>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</si>
  <si>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</si>
  <si>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</si>
  <si>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</si>
  <si>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</si>
  <si>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</si>
  <si>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</si>
  <si>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</si>
  <si>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</si>
  <si>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</si>
  <si>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</si>
  <si>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</si>
  <si>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</si>
  <si>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</si>
  <si>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</si>
  <si>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</si>
  <si>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</si>
  <si>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</si>
  <si>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</si>
  <si>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</si>
  <si>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</si>
  <si>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</si>
  <si>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</si>
  <si>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</si>
  <si>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</si>
  <si>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</si>
  <si>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</si>
  <si>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</si>
  <si>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</si>
  <si>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</si>
  <si>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</si>
  <si>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</si>
  <si>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</si>
  <si>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</si>
  <si>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</si>
  <si>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</si>
  <si>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</si>
  <si>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</si>
  <si>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</si>
  <si>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</si>
  <si>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</si>
  <si>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</si>
  <si>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</si>
  <si>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</si>
  <si>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</si>
  <si>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</si>
  <si>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</si>
  <si>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</si>
  <si>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</si>
  <si>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</si>
  <si>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</si>
  <si>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</si>
  <si>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</si>
  <si>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</si>
  <si>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</si>
  <si>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</si>
  <si>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</si>
  <si>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</si>
  <si>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</si>
  <si>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</si>
  <si>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</si>
  <si>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</si>
  <si>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</si>
  <si>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</si>
  <si>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</si>
  <si>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</si>
  <si>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</si>
  <si>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</si>
  <si>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</si>
  <si>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</si>
  <si>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</si>
  <si>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</si>
  <si>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</si>
  <si>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</si>
  <si>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</si>
  <si>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</si>
  <si>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</si>
  <si>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</si>
  <si>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</si>
  <si>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</si>
  <si>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</si>
  <si>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</si>
  <si>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</si>
  <si>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</si>
  <si>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</si>
  <si>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</si>
  <si>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</si>
  <si>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</si>
  <si>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</si>
  <si>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</si>
  <si>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</si>
  <si>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</si>
  <si>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</si>
  <si>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</si>
  <si>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</si>
  <si>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</si>
  <si>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</si>
  <si>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</si>
  <si>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</si>
  <si>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</si>
  <si>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</si>
  <si>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</si>
  <si>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</si>
  <si>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</si>
  <si>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</si>
  <si>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</si>
  <si>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</si>
  <si>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</si>
  <si>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</si>
  <si>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</si>
  <si>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</si>
  <si>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</si>
  <si>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</si>
  <si>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</si>
  <si>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</si>
  <si>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</si>
  <si>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</si>
  <si>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</si>
  <si>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</si>
  <si>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</si>
  <si>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</si>
  <si>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</si>
  <si>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</si>
  <si>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</si>
  <si>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</si>
  <si>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</si>
  <si>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</si>
  <si>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</si>
  <si>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</si>
  <si>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</si>
  <si>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</si>
  <si>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</si>
  <si>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</si>
  <si>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</si>
  <si>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</si>
  <si>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</si>
  <si>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</si>
  <si>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</si>
  <si>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</si>
  <si>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</si>
  <si>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</si>
  <si>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</si>
  <si>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</si>
  <si>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</si>
  <si>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</si>
  <si>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</si>
  <si>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</si>
  <si>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</si>
  <si>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</si>
  <si>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</si>
  <si>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</si>
  <si>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</si>
  <si>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</si>
  <si>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</si>
  <si>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</si>
  <si>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</si>
  <si>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</si>
  <si>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</si>
  <si>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</si>
  <si>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</si>
  <si>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</si>
  <si>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</si>
  <si>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</si>
  <si>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</si>
  <si>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</si>
  <si>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</si>
  <si>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</si>
  <si>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</si>
  <si>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</si>
  <si>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</si>
  <si>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</si>
  <si>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</si>
  <si>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</si>
  <si>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</si>
  <si>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</si>
  <si>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</si>
  <si>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</si>
  <si>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</si>
  <si>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</si>
  <si>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</si>
  <si>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</si>
  <si>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</si>
  <si>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</si>
  <si>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</si>
  <si>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</si>
  <si>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</si>
  <si>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</si>
  <si>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</si>
  <si>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</si>
  <si>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</si>
  <si>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</si>
  <si>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</si>
  <si>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</si>
  <si>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</si>
  <si>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</si>
  <si>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</si>
  <si>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</si>
  <si>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</si>
  <si>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</si>
  <si>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</si>
  <si>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</si>
  <si>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</si>
  <si>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</si>
  <si>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</si>
  <si>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</si>
  <si>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</si>
  <si>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</si>
  <si>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</si>
  <si>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</si>
  <si>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</si>
  <si>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</si>
  <si>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</si>
  <si>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</si>
  <si>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</si>
  <si>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</si>
  <si>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</si>
  <si>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</si>
  <si>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</si>
  <si>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</si>
  <si>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</si>
  <si>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</si>
  <si>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</si>
  <si>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</si>
  <si>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</si>
  <si>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</si>
  <si>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</si>
  <si>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</si>
  <si>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</si>
  <si>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</si>
  <si>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</si>
  <si>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</si>
  <si>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</si>
  <si>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</si>
  <si>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</si>
  <si>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</si>
  <si>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</si>
  <si>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</si>
  <si>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</si>
  <si>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</si>
  <si>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</si>
  <si>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</si>
  <si>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</si>
  <si>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</si>
  <si>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</si>
  <si>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</si>
  <si>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</si>
  <si>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</si>
  <si>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</si>
  <si>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</si>
  <si>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</si>
  <si>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</si>
  <si>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</si>
  <si>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</si>
  <si>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</si>
  <si>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</si>
  <si>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</si>
  <si>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</si>
  <si>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</si>
  <si>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</si>
  <si>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</si>
  <si>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</si>
  <si>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</si>
  <si>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</si>
  <si>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</si>
  <si>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</si>
  <si>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</si>
  <si>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</si>
  <si>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</si>
  <si>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</si>
  <si>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</si>
  <si>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</si>
  <si>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</si>
  <si>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</si>
  <si>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</si>
  <si>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</si>
  <si>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</si>
  <si>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</si>
  <si>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</si>
  <si>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</si>
  <si>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</si>
  <si>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</si>
  <si>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</si>
  <si>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</si>
  <si>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</si>
  <si>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</si>
  <si>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</si>
  <si>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</si>
  <si>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</si>
  <si>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</si>
  <si>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</si>
  <si>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</si>
  <si>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</si>
  <si>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</si>
  <si>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</si>
  <si>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</si>
  <si>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</si>
  <si>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</si>
  <si>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</si>
  <si>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</si>
  <si>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</si>
  <si>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</si>
  <si>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</si>
  <si>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</si>
  <si>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</si>
  <si>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</si>
  <si>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</si>
  <si>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</si>
  <si>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</si>
  <si>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</si>
  <si>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</si>
  <si>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</si>
  <si>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</si>
  <si>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</si>
  <si>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</si>
  <si>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</si>
  <si>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</si>
  <si>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</si>
  <si>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</si>
  <si>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</si>
  <si>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</si>
  <si>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</si>
  <si>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</si>
  <si>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</si>
  <si>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</si>
  <si>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</si>
  <si>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</si>
  <si>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</si>
  <si>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</si>
  <si>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</si>
  <si>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</si>
  <si>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</si>
  <si>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</si>
  <si>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</si>
  <si>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</si>
  <si>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</si>
  <si>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</si>
  <si>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</si>
  <si>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</si>
  <si>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</si>
  <si>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</si>
  <si>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</si>
  <si>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</si>
  <si>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</si>
  <si>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</si>
  <si>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</si>
  <si>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</si>
  <si>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</si>
  <si>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</si>
  <si>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</si>
  <si>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</si>
  <si>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</si>
  <si>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</si>
  <si>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</si>
  <si>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</si>
  <si>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</si>
  <si>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</si>
  <si>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</si>
  <si>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</si>
  <si>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</si>
  <si>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</si>
  <si>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</si>
  <si>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</si>
  <si>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</si>
  <si>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</si>
  <si>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</si>
  <si>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</si>
  <si>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</si>
  <si>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</si>
  <si>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</si>
  <si>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</si>
  <si>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</si>
  <si>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</si>
  <si>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</si>
  <si>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</si>
  <si>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</si>
  <si>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</si>
  <si>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</si>
  <si>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</si>
  <si>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</si>
  <si>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</si>
  <si>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</si>
  <si>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</si>
  <si>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</si>
  <si>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</si>
  <si>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</si>
  <si>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</si>
  <si>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</si>
  <si>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</si>
  <si>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</si>
  <si>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</si>
  <si>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</si>
  <si>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</si>
  <si>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</si>
  <si>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</si>
  <si>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</si>
  <si>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</si>
  <si>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</si>
  <si>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</si>
  <si>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</si>
  <si>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</si>
  <si>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</si>
  <si>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</si>
  <si>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</si>
  <si>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</si>
  <si>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</si>
  <si>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</si>
  <si>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</si>
  <si>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</si>
  <si>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</si>
  <si>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</si>
  <si>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</si>
  <si>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</si>
  <si>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</si>
  <si>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</si>
  <si>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</si>
  <si>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</si>
  <si>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</si>
  <si>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</si>
  <si>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</si>
  <si>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</si>
  <si>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</si>
  <si>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</si>
  <si>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</si>
  <si>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</si>
  <si>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</si>
  <si>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</si>
  <si>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</si>
  <si>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</si>
  <si>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</si>
  <si>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</si>
  <si>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</si>
  <si>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</si>
  <si>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</si>
  <si>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</si>
  <si>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</si>
  <si>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</si>
  <si>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</si>
  <si>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</si>
  <si>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</si>
  <si>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</si>
  <si>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</si>
  <si>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</si>
  <si>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</si>
  <si>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</si>
  <si>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</si>
  <si>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</si>
  <si>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</si>
  <si>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</si>
  <si>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</si>
  <si>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</si>
  <si>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</si>
  <si>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</si>
  <si>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</si>
  <si>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</si>
  <si>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</si>
  <si>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</si>
  <si>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</si>
  <si>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</si>
  <si>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</si>
  <si>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</si>
  <si>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</si>
  <si>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</si>
  <si>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</si>
  <si>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</si>
  <si>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</si>
  <si>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</si>
  <si>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</si>
  <si>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</si>
  <si>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</si>
  <si>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</si>
  <si>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</si>
  <si>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</si>
  <si>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</si>
  <si>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</si>
  <si>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</si>
  <si>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</si>
  <si>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</si>
  <si>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</si>
  <si>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</si>
  <si>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</si>
  <si>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</si>
  <si>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</si>
  <si>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</si>
  <si>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</si>
  <si>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</si>
  <si>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</si>
  <si>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</si>
  <si>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</si>
  <si>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</si>
  <si>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</si>
  <si>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</si>
  <si>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</si>
  <si>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</si>
  <si>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</si>
  <si>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</si>
  <si>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</si>
  <si>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</si>
  <si>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</si>
  <si>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</si>
  <si>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</si>
  <si>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</si>
  <si>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</si>
  <si>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</si>
  <si>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</si>
  <si>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</si>
  <si>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</si>
  <si>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</si>
  <si>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</si>
  <si>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</si>
  <si>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</si>
  <si>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</si>
  <si>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</si>
  <si>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</si>
  <si>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</si>
  <si>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</si>
  <si>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</si>
  <si>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</si>
  <si>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</si>
  <si>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</si>
  <si>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</si>
  <si>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</si>
  <si>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</si>
  <si>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</si>
  <si>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</si>
  <si>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</si>
  <si>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</si>
  <si>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</si>
  <si>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</si>
  <si>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</si>
  <si>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</si>
  <si>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</si>
  <si>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</si>
  <si>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</si>
  <si>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</si>
  <si>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</si>
  <si>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</si>
  <si>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</si>
  <si>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</si>
  <si>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</si>
  <si>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</si>
  <si>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</si>
  <si>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</si>
  <si>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</si>
  <si>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</si>
  <si>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</si>
  <si>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</si>
  <si>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</si>
  <si>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</si>
  <si>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</si>
  <si>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</si>
  <si>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</si>
  <si>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</si>
  <si>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</si>
  <si>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</si>
  <si>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</si>
  <si>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</si>
  <si>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</si>
  <si>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</si>
  <si>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</si>
  <si>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</si>
  <si>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</si>
  <si>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</si>
  <si>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</si>
  <si>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</si>
  <si>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</si>
  <si>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</si>
  <si>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</si>
  <si>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</si>
  <si>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</si>
  <si>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</si>
  <si>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</si>
  <si>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</si>
  <si>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</si>
  <si>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</si>
  <si>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</si>
  <si>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</si>
  <si>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</si>
  <si>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</si>
  <si>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</si>
  <si>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</si>
  <si>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</si>
  <si>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</si>
  <si>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</si>
  <si>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</si>
  <si>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</si>
  <si>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</si>
  <si>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</si>
  <si>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</si>
  <si>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</si>
  <si>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</si>
  <si>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</si>
  <si>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</si>
  <si>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</si>
  <si>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</si>
  <si>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</si>
  <si>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</si>
  <si>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</si>
  <si>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</si>
  <si>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</si>
  <si>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</si>
  <si>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</si>
  <si>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</si>
  <si>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</si>
  <si>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</si>
  <si>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</si>
  <si>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</si>
  <si>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</si>
  <si>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</si>
  <si>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</si>
  <si>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</si>
  <si>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</si>
  <si>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</si>
  <si>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</si>
  <si>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</si>
  <si>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</si>
  <si>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</si>
  <si>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</si>
  <si>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</si>
  <si>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</si>
  <si>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</si>
  <si>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</si>
  <si>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</si>
  <si>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</si>
  <si>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</si>
  <si>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</si>
  <si>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</si>
  <si>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</si>
  <si>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</si>
  <si>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</si>
  <si>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</si>
  <si>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</si>
  <si>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</si>
  <si>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</si>
  <si>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</si>
  <si>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</si>
  <si>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</si>
  <si>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</si>
  <si>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</si>
  <si>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</si>
  <si>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</si>
  <si>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</si>
  <si>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</si>
  <si>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</si>
  <si>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</si>
  <si>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</si>
  <si>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</si>
  <si>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</si>
  <si>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</si>
  <si>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</si>
  <si>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</si>
  <si>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</si>
  <si>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</si>
  <si>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</si>
  <si>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</si>
  <si>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</si>
  <si>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</si>
  <si>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</si>
  <si>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</si>
  <si>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</si>
  <si>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</si>
  <si>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</si>
  <si>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</si>
  <si>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</si>
  <si>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</si>
  <si>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</si>
  <si>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</si>
  <si>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</si>
  <si>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</si>
  <si>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</si>
  <si>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</si>
  <si>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</si>
  <si>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</si>
  <si>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</si>
  <si>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</si>
  <si>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</si>
  <si>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</si>
  <si>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</si>
  <si>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</si>
  <si>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</si>
  <si>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</si>
  <si>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</si>
  <si>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</si>
  <si>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</si>
  <si>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</si>
  <si>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</si>
  <si>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</si>
  <si>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</si>
  <si>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</si>
  <si>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</si>
  <si>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</si>
  <si>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</si>
  <si>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</si>
  <si>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</si>
  <si>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</si>
  <si>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</si>
  <si>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</si>
  <si>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</si>
  <si>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</si>
  <si>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</si>
  <si>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</si>
  <si>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</si>
  <si>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</si>
  <si>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</si>
  <si>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</si>
  <si>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</si>
  <si>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</si>
  <si>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</si>
  <si>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</si>
  <si>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</si>
  <si>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</si>
  <si>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</si>
  <si>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</si>
  <si>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</si>
  <si>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</si>
  <si>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</si>
  <si>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</si>
  <si>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</si>
  <si>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</si>
  <si>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</si>
  <si>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</si>
  <si>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</si>
  <si>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</si>
  <si>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</si>
  <si>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</si>
  <si>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</si>
  <si>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</si>
  <si>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</si>
  <si>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</si>
  <si>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</si>
  <si>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</si>
  <si>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</si>
  <si>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</si>
  <si>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</si>
  <si>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</si>
  <si>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</si>
  <si>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</si>
  <si>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</si>
  <si>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</si>
  <si>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</si>
  <si>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</si>
  <si>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</si>
  <si>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</si>
  <si>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</si>
  <si>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</si>
  <si>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</si>
  <si>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</si>
  <si>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</si>
  <si>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</si>
  <si>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</si>
  <si>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</si>
  <si>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</si>
  <si>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</si>
  <si>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</si>
  <si>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</si>
  <si>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</si>
  <si>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</si>
  <si>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</si>
  <si>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</si>
  <si>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</si>
  <si>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</si>
  <si>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</si>
  <si>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</si>
  <si>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</si>
  <si>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</si>
  <si>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</si>
  <si>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</si>
  <si>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</si>
  <si>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</si>
  <si>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</si>
  <si>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</si>
  <si>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</si>
  <si>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</si>
  <si>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</si>
  <si>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</si>
  <si>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</si>
  <si>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</si>
  <si>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</si>
  <si>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</si>
  <si>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</si>
  <si>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</si>
  <si>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</si>
  <si>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</si>
  <si>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</si>
  <si>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</si>
  <si>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</si>
  <si>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</si>
  <si>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</si>
  <si>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</si>
  <si>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</si>
  <si>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</si>
  <si>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</si>
  <si>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</si>
  <si>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</si>
  <si>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</si>
  <si>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</si>
  <si>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</si>
  <si>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</si>
  <si>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</si>
  <si>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</si>
  <si>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</si>
  <si>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</si>
  <si>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</si>
  <si>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</si>
  <si>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</si>
  <si>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</si>
  <si>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</si>
  <si>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</si>
  <si>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</si>
  <si>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</si>
  <si>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</si>
  <si>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</si>
  <si>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</si>
  <si>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</si>
  <si>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</si>
  <si>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</si>
  <si>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</si>
  <si>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</si>
  <si>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</si>
  <si>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</si>
  <si>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</si>
  <si>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</si>
  <si>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</si>
  <si>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</si>
  <si>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</si>
  <si>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</si>
  <si>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</si>
  <si>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</si>
  <si>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</si>
  <si>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</si>
  <si>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</si>
  <si>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</si>
  <si>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</si>
  <si>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</si>
  <si>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</si>
  <si>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</si>
  <si>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</si>
  <si>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</si>
  <si>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</si>
  <si>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</si>
  <si>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</si>
  <si>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</si>
  <si>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</si>
  <si>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</si>
  <si>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</si>
  <si>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</si>
  <si>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</si>
  <si>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</si>
  <si>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</si>
  <si>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</si>
  <si>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</si>
  <si>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</si>
  <si>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</si>
  <si>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</si>
  <si>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</si>
  <si>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</si>
  <si>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</si>
  <si>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</si>
  <si>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</si>
  <si>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</si>
  <si>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</si>
  <si>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</si>
  <si>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</si>
  <si>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</si>
  <si>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</si>
  <si>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</si>
  <si>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</si>
  <si>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</si>
  <si>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</si>
  <si>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</si>
  <si>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</si>
  <si>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</si>
  <si>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</si>
  <si>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</si>
  <si>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</si>
  <si>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</si>
  <si>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</si>
  <si>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</si>
  <si>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</si>
  <si>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</si>
  <si>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</si>
  <si>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</si>
  <si>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</si>
  <si>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</si>
  <si>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</si>
  <si>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</si>
  <si>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</si>
  <si>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</si>
  <si>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</si>
  <si>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</si>
  <si>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</si>
  <si>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</si>
  <si>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</si>
  <si>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</si>
  <si>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</si>
  <si>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</si>
  <si>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</si>
  <si>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</si>
  <si>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</si>
  <si>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</si>
  <si>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</si>
  <si>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</si>
  <si>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</si>
  <si>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</si>
  <si>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</si>
  <si>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</si>
  <si>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</si>
  <si>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</si>
  <si>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</si>
  <si>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</si>
  <si>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</si>
  <si>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</si>
  <si>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</si>
  <si>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</si>
  <si>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</si>
  <si>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</si>
  <si>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</si>
  <si>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</si>
  <si>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</si>
  <si>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</si>
  <si>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</si>
  <si>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</si>
  <si>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</si>
  <si>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</si>
  <si>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</si>
  <si>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</si>
  <si>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</si>
  <si>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</si>
  <si>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</si>
  <si>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</si>
  <si>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</si>
  <si>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</si>
  <si>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</si>
  <si>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</si>
  <si>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</si>
  <si>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</si>
  <si>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</si>
  <si>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</si>
  <si>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</si>
  <si>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</si>
  <si>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</si>
  <si>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</si>
  <si>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</si>
  <si>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</si>
  <si>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</si>
  <si>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</si>
  <si>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</si>
  <si>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</si>
  <si>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</si>
  <si>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</si>
  <si>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</si>
  <si>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</si>
  <si>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</si>
  <si>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</si>
  <si>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</si>
  <si>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</si>
  <si>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</si>
  <si>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</si>
  <si>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</si>
  <si>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</si>
  <si>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</si>
  <si>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</si>
  <si>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</si>
  <si>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</si>
  <si>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</si>
  <si>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</si>
  <si>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</si>
  <si>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</si>
  <si>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</si>
  <si>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</si>
  <si>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</si>
  <si>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</si>
  <si>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</si>
  <si>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</si>
  <si>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</si>
  <si>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</si>
  <si>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</si>
  <si>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</si>
  <si>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</si>
  <si>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</si>
  <si>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</si>
  <si>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</si>
  <si>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</si>
  <si>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</si>
  <si>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</si>
  <si>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</si>
  <si>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</si>
  <si>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</si>
  <si>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</si>
  <si>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</si>
  <si>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</si>
  <si>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</si>
  <si>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</si>
  <si>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</si>
  <si>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</si>
  <si>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</si>
  <si>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</si>
  <si>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</si>
  <si>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</si>
  <si>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</si>
  <si>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</si>
  <si>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</si>
  <si>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</si>
  <si>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</si>
  <si>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</si>
  <si>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</si>
  <si>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</si>
  <si>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</si>
  <si>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</si>
  <si>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</si>
  <si>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</si>
  <si>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</si>
  <si>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</si>
  <si>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</si>
  <si>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</si>
  <si>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</si>
  <si>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</si>
  <si>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</si>
  <si>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</si>
  <si>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</si>
  <si>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</si>
  <si>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</si>
  <si>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</si>
  <si>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</si>
  <si>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</si>
  <si>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</si>
  <si>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</si>
  <si>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</si>
  <si>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</si>
  <si>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</si>
  <si>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</si>
  <si>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</si>
  <si>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</si>
  <si>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</si>
  <si>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</si>
  <si>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</si>
  <si>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</si>
  <si>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</si>
  <si>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</si>
  <si>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</si>
  <si>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</si>
  <si>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</si>
  <si>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</si>
  <si>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</si>
  <si>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</si>
  <si>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</si>
  <si>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</si>
  <si>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</si>
  <si>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</si>
  <si>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</si>
  <si>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</si>
  <si>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</si>
  <si>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</si>
  <si>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</si>
  <si>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</si>
  <si>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</si>
  <si>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</si>
  <si>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</si>
  <si>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</si>
  <si>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</si>
  <si>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</si>
  <si>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</si>
  <si>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</si>
  <si>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</si>
  <si>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</si>
  <si>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</si>
  <si>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</si>
  <si>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</si>
  <si>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</si>
  <si>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</si>
  <si>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</si>
  <si>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</si>
  <si>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</si>
  <si>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</si>
  <si>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</si>
  <si>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</si>
  <si>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</si>
  <si>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</si>
  <si>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</si>
  <si>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</si>
  <si>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</si>
  <si>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</si>
  <si>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</si>
  <si>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</si>
  <si>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</si>
  <si>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</si>
  <si>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</si>
  <si>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</si>
  <si>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</si>
  <si>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</si>
  <si>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</si>
  <si>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</si>
  <si>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</si>
  <si>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</si>
  <si>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</si>
  <si>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</si>
  <si>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</si>
  <si>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</si>
  <si>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</si>
  <si>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</si>
  <si>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</si>
  <si>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</si>
  <si>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</si>
  <si>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</si>
  <si>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</si>
  <si>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</si>
  <si>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</si>
  <si>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</si>
  <si>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</si>
  <si>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</si>
  <si>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</si>
  <si>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</si>
  <si>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</si>
  <si>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</si>
  <si>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</si>
  <si>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</si>
  <si>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</si>
  <si>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</si>
  <si>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</si>
  <si>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</si>
  <si>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</si>
  <si>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</si>
  <si>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</si>
  <si>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</si>
  <si>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</si>
  <si>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</si>
  <si>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</si>
  <si>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</si>
  <si>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</si>
  <si>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</si>
  <si>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</si>
  <si>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</si>
  <si>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</si>
  <si>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</si>
  <si>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</si>
  <si>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</si>
  <si>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</si>
  <si>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</si>
  <si>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</si>
  <si>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</si>
  <si>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</si>
  <si>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</si>
  <si>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</si>
  <si>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</si>
  <si>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</si>
  <si>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</si>
  <si>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</si>
  <si>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</si>
  <si>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</si>
  <si>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</si>
  <si>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</si>
  <si>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</si>
  <si>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</si>
  <si>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</si>
  <si>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</si>
  <si>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</si>
  <si>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</si>
  <si>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</si>
  <si>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</si>
  <si>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</si>
  <si>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</si>
  <si>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</si>
  <si>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</si>
  <si>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</si>
  <si>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</si>
  <si>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</si>
  <si>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</si>
  <si>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</si>
  <si>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</si>
  <si>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</si>
  <si>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</si>
  <si>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</si>
  <si>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</si>
  <si>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</si>
  <si>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</si>
  <si>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</si>
  <si>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</si>
  <si>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</si>
  <si>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</si>
  <si>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</si>
  <si>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</si>
  <si>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</si>
  <si>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</si>
  <si>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</si>
  <si>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</si>
  <si>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</si>
  <si>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</si>
  <si>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</si>
  <si>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</si>
  <si>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</si>
  <si>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</si>
  <si>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</si>
  <si>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</si>
  <si>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</si>
  <si>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</si>
  <si>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</si>
  <si>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</si>
  <si>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</si>
  <si>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</si>
  <si>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</si>
  <si>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</si>
  <si>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</si>
  <si>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</si>
  <si>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</si>
  <si>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</si>
  <si>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</si>
  <si>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</si>
  <si>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</si>
  <si>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</si>
  <si>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</si>
  <si>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</si>
  <si>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</si>
  <si>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</si>
  <si>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</si>
  <si>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</si>
  <si>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</si>
  <si>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</si>
  <si>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</si>
  <si>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</si>
  <si>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</si>
  <si>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</si>
  <si>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</si>
  <si>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</si>
  <si>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</si>
  <si>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</si>
  <si>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</si>
  <si>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</si>
  <si>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</si>
  <si>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</si>
  <si>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</si>
  <si>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</si>
  <si>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</si>
  <si>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</si>
  <si>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</si>
  <si>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</si>
  <si>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</si>
  <si>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</si>
  <si>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</si>
  <si>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</si>
  <si>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</si>
  <si>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</si>
  <si>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</si>
  <si>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</si>
  <si>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</si>
  <si>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</si>
  <si>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</si>
  <si>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</si>
  <si>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</si>
  <si>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</si>
  <si>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</si>
  <si>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</si>
  <si>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</si>
  <si>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</si>
  <si>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</si>
  <si>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</si>
  <si>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</si>
  <si>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</si>
  <si>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</si>
  <si>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</si>
  <si>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</si>
  <si>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</si>
  <si>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</si>
  <si>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</si>
  <si>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</si>
  <si>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</si>
  <si>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</si>
  <si>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</si>
  <si>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</si>
  <si>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</si>
  <si>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</si>
  <si>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</si>
  <si>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</si>
  <si>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</si>
  <si>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</si>
  <si>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</si>
  <si>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</si>
  <si>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</si>
  <si>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</si>
  <si>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</si>
  <si>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</si>
  <si>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</si>
  <si>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</si>
  <si>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</si>
  <si>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</si>
  <si>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</si>
  <si>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</si>
  <si>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</si>
  <si>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</si>
  <si>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</si>
  <si>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</si>
  <si>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</si>
  <si>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</si>
  <si>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</si>
  <si>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</si>
  <si>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</si>
  <si>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</si>
  <si>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</si>
  <si>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</si>
  <si>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</si>
  <si>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</si>
  <si>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</si>
  <si>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</si>
  <si>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</si>
  <si>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</si>
  <si>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</si>
  <si>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</si>
  <si>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</si>
  <si>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</si>
  <si>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</si>
  <si>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</si>
  <si>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</si>
  <si>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</si>
  <si>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</si>
  <si>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</si>
  <si>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</si>
  <si>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</si>
  <si>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</si>
  <si>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</si>
  <si>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</si>
  <si>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</si>
  <si>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</si>
  <si>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</si>
  <si>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</si>
  <si>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</si>
  <si>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</si>
  <si>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</si>
  <si>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</si>
  <si>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</si>
  <si>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</si>
  <si>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</si>
  <si>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</si>
  <si>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</si>
  <si>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</si>
  <si>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</si>
  <si>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</si>
  <si>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</si>
  <si>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</si>
  <si>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</si>
  <si>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</si>
  <si>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</si>
  <si>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</si>
  <si>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</si>
  <si>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</si>
  <si>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</si>
  <si>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</si>
  <si>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</si>
  <si>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</si>
  <si>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</si>
  <si>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</si>
  <si>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</si>
  <si>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</si>
  <si>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</si>
  <si>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</si>
  <si>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</si>
  <si>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</si>
  <si>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</si>
  <si>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</si>
  <si>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</si>
  <si>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</si>
  <si>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</si>
  <si>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</si>
  <si>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</si>
  <si>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</si>
  <si>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</si>
  <si>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</si>
  <si>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</si>
  <si>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</si>
  <si>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</si>
  <si>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</si>
  <si>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</si>
  <si>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</si>
  <si>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</si>
  <si>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</si>
  <si>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</si>
  <si>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</si>
  <si>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</si>
  <si>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</si>
  <si>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</si>
  <si>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</si>
  <si>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</si>
  <si>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</si>
  <si>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</si>
  <si>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</si>
  <si>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</si>
  <si>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</si>
  <si>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</si>
  <si>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</si>
  <si>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</si>
  <si>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</si>
  <si>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</si>
  <si>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</si>
  <si>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</si>
  <si>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</si>
  <si>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</si>
  <si>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</si>
  <si>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</si>
  <si>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</si>
  <si>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</si>
  <si>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</si>
  <si>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</si>
  <si>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</si>
  <si>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</si>
  <si>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</si>
  <si>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</si>
  <si>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</si>
  <si>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</si>
  <si>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</si>
  <si>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</si>
  <si>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</si>
  <si>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</si>
  <si>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</si>
  <si>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</si>
  <si>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</si>
  <si>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</si>
  <si>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</si>
  <si>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</si>
  <si>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</si>
  <si>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</si>
  <si>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</si>
  <si>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</si>
  <si>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</si>
  <si>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</si>
  <si>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</si>
  <si>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</si>
  <si>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</si>
  <si>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</si>
  <si>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</si>
  <si>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</si>
  <si>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</si>
  <si>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</si>
  <si>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</si>
  <si>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</si>
  <si>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</si>
  <si>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</si>
  <si>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</si>
  <si>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</si>
  <si>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</si>
  <si>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</si>
  <si>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</si>
  <si>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</si>
  <si>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</si>
  <si>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</si>
  <si>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</si>
  <si>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</si>
  <si>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</si>
  <si>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</si>
  <si>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</si>
  <si>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</si>
  <si>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</si>
  <si>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</si>
  <si>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</si>
  <si>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</si>
  <si>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</si>
  <si>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</si>
  <si>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</si>
  <si>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</si>
  <si>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</si>
  <si>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</si>
  <si>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</si>
  <si>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</si>
  <si>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</si>
  <si>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</si>
  <si>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</si>
  <si>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</si>
  <si>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</si>
  <si>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</si>
  <si>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</si>
  <si>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</si>
  <si>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</si>
  <si>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</si>
  <si>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</si>
  <si>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</si>
  <si>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</si>
  <si>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</si>
  <si>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</si>
  <si>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</si>
  <si>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</si>
  <si>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</si>
  <si>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</si>
  <si>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</si>
  <si>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</si>
  <si>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</si>
  <si>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</si>
  <si>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</si>
  <si>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</si>
  <si>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</si>
  <si>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</si>
  <si>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</si>
  <si>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</si>
  <si>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</si>
  <si>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</si>
  <si>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</si>
  <si>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</si>
  <si>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</si>
  <si>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</si>
  <si>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</si>
  <si>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</si>
  <si>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</si>
  <si>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</si>
  <si>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</si>
  <si>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</si>
  <si>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</si>
  <si>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</si>
  <si>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</si>
  <si>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</si>
  <si>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</si>
  <si>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</si>
  <si>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</si>
  <si>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</si>
  <si>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</si>
  <si>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</si>
  <si>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</si>
  <si>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</si>
  <si>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</si>
  <si>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</si>
  <si>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</si>
  <si>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</si>
  <si>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</si>
  <si>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</si>
  <si>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</si>
  <si>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</si>
  <si>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</si>
  <si>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</si>
  <si>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</si>
  <si>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</si>
  <si>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</si>
  <si>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</si>
  <si>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</si>
  <si>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</si>
  <si>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</si>
  <si>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</si>
  <si>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</si>
  <si>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</si>
  <si>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</si>
  <si>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</si>
  <si>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</si>
  <si>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</si>
  <si>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</si>
  <si>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</si>
  <si>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</si>
  <si>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</si>
  <si>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</si>
  <si>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</si>
  <si>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</si>
  <si>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</si>
  <si>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</si>
  <si>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</si>
  <si>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</si>
  <si>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</si>
  <si>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</si>
  <si>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</si>
  <si>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</si>
  <si>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</si>
  <si>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</si>
  <si>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</si>
  <si>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</si>
  <si>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</si>
  <si>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</si>
  <si>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</si>
  <si>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</si>
  <si>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</si>
  <si>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</si>
  <si>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</si>
  <si>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</si>
  <si>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</si>
  <si>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</si>
  <si>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</si>
  <si>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</si>
  <si>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</si>
  <si>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</si>
  <si>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</si>
  <si>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</si>
  <si>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</si>
  <si>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</si>
  <si>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</si>
  <si>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</si>
  <si>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</si>
  <si>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</si>
  <si>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</si>
  <si>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</si>
  <si>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</si>
  <si>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</si>
  <si>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</si>
  <si>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</si>
  <si>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</si>
  <si>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</si>
  <si>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</si>
  <si>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</si>
  <si>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</si>
  <si>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</si>
  <si>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</si>
  <si>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</si>
  <si>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</si>
  <si>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</si>
  <si>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</si>
  <si>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</si>
  <si>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</si>
  <si>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</si>
  <si>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</si>
  <si>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</si>
  <si>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</si>
  <si>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</si>
  <si>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</si>
  <si>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</si>
  <si>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</si>
  <si>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</si>
  <si>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</si>
  <si>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</si>
  <si>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</si>
  <si>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</si>
  <si>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</si>
  <si>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</si>
  <si>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</si>
  <si>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</si>
  <si>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</si>
  <si>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</si>
  <si>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</si>
  <si>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</si>
  <si>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</si>
  <si>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</si>
  <si>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</si>
  <si>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</si>
  <si>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</si>
  <si>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</si>
  <si>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</si>
  <si>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</si>
  <si>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</si>
  <si>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</si>
  <si>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</si>
  <si>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</si>
  <si>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</si>
  <si>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</si>
  <si>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</si>
  <si>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</si>
  <si>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</si>
  <si>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</si>
  <si>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</si>
  <si>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</si>
  <si>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</si>
  <si>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</si>
  <si>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</si>
  <si>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</si>
  <si>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</si>
  <si>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</si>
  <si>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</si>
  <si>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</si>
  <si>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</si>
  <si>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</si>
  <si>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</si>
  <si>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</si>
  <si>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</si>
  <si>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</si>
  <si>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</si>
  <si>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</si>
  <si>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</si>
  <si>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</si>
  <si>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</si>
  <si>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</si>
  <si>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</si>
  <si>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</si>
  <si>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</si>
  <si>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</si>
  <si>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</si>
  <si>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</si>
  <si>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</si>
  <si>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</si>
  <si>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</si>
  <si>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</si>
  <si>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</si>
  <si>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</si>
  <si>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</si>
  <si>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</si>
  <si>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</si>
  <si>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</si>
  <si>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</si>
  <si>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</si>
  <si>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</si>
  <si>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</si>
  <si>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</si>
  <si>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</si>
  <si>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</si>
  <si>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</si>
  <si>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</si>
  <si>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</si>
  <si>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</si>
  <si>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</si>
  <si>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</si>
  <si>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</si>
  <si>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</si>
  <si>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</si>
  <si>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</si>
  <si>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</si>
  <si>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</si>
  <si>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</si>
  <si>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</si>
  <si>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</si>
  <si>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</si>
  <si>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</si>
  <si>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</si>
  <si>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</si>
  <si>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</si>
  <si>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</si>
  <si>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</si>
  <si>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</si>
  <si>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</si>
  <si>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</si>
  <si>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</si>
  <si>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</si>
  <si>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</si>
  <si>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</si>
  <si>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</si>
  <si>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</si>
  <si>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</si>
  <si>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</si>
  <si>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</si>
  <si>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</si>
  <si>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</si>
  <si>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</si>
  <si>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</si>
  <si>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</si>
  <si>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</si>
  <si>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</si>
  <si>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</si>
  <si>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</si>
  <si>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</si>
  <si>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</si>
  <si>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</si>
  <si>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</si>
  <si>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</si>
  <si>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</si>
  <si>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</si>
  <si>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</si>
  <si>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</si>
  <si>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</si>
  <si>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</si>
  <si>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</si>
  <si>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</si>
  <si>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</si>
  <si>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</si>
  <si>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</si>
  <si>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</si>
  <si>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</si>
  <si>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</si>
  <si>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</si>
  <si>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</si>
  <si>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</si>
  <si>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</si>
  <si>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</si>
  <si>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</si>
  <si>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</si>
  <si>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</si>
  <si>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</si>
  <si>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</si>
  <si>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</si>
  <si>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</si>
  <si>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</si>
  <si>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</si>
  <si>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</si>
  <si>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</si>
  <si>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</si>
  <si>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</si>
  <si>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</si>
  <si>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</si>
  <si>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</si>
  <si>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</si>
  <si>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</si>
  <si>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</si>
  <si>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</si>
  <si>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</si>
  <si>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</si>
  <si>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</si>
  <si>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</si>
  <si>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</si>
  <si>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</si>
  <si>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</si>
  <si>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</si>
  <si>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</si>
  <si>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</si>
  <si>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</si>
  <si>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</si>
  <si>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</si>
  <si>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</si>
  <si>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</si>
  <si>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</si>
  <si>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</si>
  <si>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</si>
  <si>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</si>
  <si>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</si>
  <si>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</si>
  <si>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</si>
  <si>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</si>
  <si>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</si>
  <si>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</si>
  <si>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</si>
  <si>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</si>
  <si>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</si>
  <si>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</si>
  <si>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</si>
  <si>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</si>
  <si>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</si>
  <si>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</si>
  <si>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</si>
  <si>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</si>
  <si>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</si>
  <si>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</si>
  <si>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</si>
  <si>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</si>
  <si>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</si>
  <si>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</si>
  <si>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</si>
  <si>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</si>
  <si>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</si>
  <si>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</si>
  <si>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</si>
  <si>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</si>
  <si>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</si>
  <si>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</si>
  <si>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</si>
  <si>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</si>
  <si>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</si>
  <si>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</si>
  <si>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</si>
  <si>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</si>
  <si>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</si>
  <si>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</si>
  <si>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</si>
  <si>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</si>
  <si>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</si>
  <si>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</si>
  <si>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</si>
  <si>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</si>
  <si>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</si>
  <si>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</si>
  <si>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</si>
  <si>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</si>
  <si>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</si>
  <si>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</si>
  <si>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</si>
  <si>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</si>
  <si>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</si>
  <si>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</si>
  <si>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</si>
  <si>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</si>
  <si>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</si>
  <si>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</si>
  <si>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</si>
  <si>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</si>
  <si>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</si>
  <si>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</si>
  <si>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</si>
  <si>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</si>
  <si>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</si>
  <si>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</si>
  <si>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</si>
  <si>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</si>
  <si>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</si>
  <si>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</si>
  <si>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</si>
  <si>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</si>
  <si>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</si>
  <si>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</si>
  <si>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</si>
  <si>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</si>
  <si>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</si>
  <si>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</si>
  <si>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</si>
  <si>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</si>
  <si>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</si>
  <si>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</si>
  <si>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</si>
  <si>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</si>
  <si>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</si>
  <si>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</si>
  <si>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</si>
  <si>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</si>
  <si>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</si>
  <si>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</si>
  <si>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</si>
  <si>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</si>
  <si>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</si>
  <si>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</si>
  <si>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</si>
  <si>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</si>
  <si>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</si>
  <si>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</si>
  <si>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</si>
  <si>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</si>
  <si>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</si>
  <si>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</si>
  <si>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</si>
  <si>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</si>
  <si>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</si>
  <si>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</si>
  <si>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</si>
  <si>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</si>
  <si>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</si>
  <si>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</si>
  <si>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</si>
  <si>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</si>
  <si>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</si>
  <si>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</si>
  <si>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</si>
  <si>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</si>
  <si>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</si>
  <si>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</si>
  <si>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</si>
  <si>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</si>
  <si>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</si>
  <si>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</si>
  <si>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</si>
  <si>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</si>
  <si>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</si>
  <si>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</si>
  <si>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</si>
  <si>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</si>
  <si>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</si>
  <si>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</si>
  <si>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</si>
  <si>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</si>
  <si>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</si>
  <si>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</si>
  <si>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</si>
  <si>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</si>
  <si>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</si>
  <si>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</si>
  <si>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</si>
  <si>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</si>
  <si>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</si>
  <si>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</si>
  <si>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</si>
  <si>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</si>
  <si>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</si>
  <si>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</si>
  <si>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</si>
  <si>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</si>
  <si>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</si>
  <si>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</si>
  <si>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</si>
  <si>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</si>
  <si>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</si>
  <si>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</si>
  <si>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</si>
  <si>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</si>
  <si>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</si>
  <si>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</si>
  <si>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</si>
  <si>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</si>
  <si>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</si>
  <si>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</si>
  <si>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</si>
  <si>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</si>
  <si>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</si>
  <si>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</si>
  <si>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</si>
  <si>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</si>
  <si>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</si>
  <si>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</si>
  <si>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</si>
  <si>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</si>
  <si>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</si>
  <si>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</si>
  <si>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</si>
  <si>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</si>
  <si>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</si>
  <si>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</si>
  <si>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</si>
  <si>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</si>
  <si>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</si>
  <si>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</si>
  <si>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</si>
  <si>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</si>
  <si>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</si>
  <si>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</si>
  <si>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</si>
  <si>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</si>
  <si>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</si>
  <si>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</si>
  <si>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</si>
  <si>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</si>
  <si>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</si>
  <si>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</si>
  <si>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</si>
  <si>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</si>
  <si>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</si>
  <si>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</si>
  <si>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</si>
  <si>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</si>
  <si>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</si>
  <si>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</si>
  <si>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</si>
  <si>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</si>
  <si>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</si>
  <si>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</si>
  <si>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</si>
  <si>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</si>
  <si>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</si>
  <si>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</si>
  <si>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</si>
  <si>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</si>
  <si>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</si>
  <si>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</si>
  <si>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</si>
  <si>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</si>
  <si>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</si>
  <si>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</si>
  <si>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</si>
  <si>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</si>
  <si>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</si>
  <si>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</si>
  <si>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</si>
  <si>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</si>
  <si>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</si>
  <si>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</si>
  <si>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</si>
  <si>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</si>
  <si>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</si>
  <si>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</si>
  <si>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</si>
  <si>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</si>
  <si>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</si>
  <si>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</si>
  <si>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</si>
  <si>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</si>
  <si>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</si>
  <si>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</si>
  <si>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</si>
  <si>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</si>
  <si>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</si>
  <si>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</si>
  <si>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</si>
  <si>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</si>
  <si>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</si>
  <si>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</si>
  <si>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</si>
  <si>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</si>
  <si>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</si>
  <si>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</si>
  <si>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</si>
  <si>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</si>
  <si>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</si>
  <si>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</si>
  <si>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</si>
  <si>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</si>
  <si>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</si>
  <si>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</si>
  <si>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</si>
  <si>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</si>
  <si>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</si>
  <si>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</si>
  <si>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</si>
  <si>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</si>
  <si>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</si>
  <si>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</si>
  <si>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</si>
  <si>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</si>
  <si>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</si>
  <si>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</si>
  <si>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</si>
  <si>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</si>
  <si>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</si>
  <si>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</si>
  <si>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</si>
  <si>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</si>
  <si>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</si>
  <si>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</si>
  <si>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</si>
  <si>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</si>
  <si>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</si>
  <si>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</si>
  <si>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</si>
  <si>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</si>
  <si>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</si>
  <si>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</si>
  <si>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</si>
  <si>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</si>
  <si>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</si>
  <si>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</si>
  <si>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</si>
  <si>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</si>
  <si>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</si>
  <si>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</si>
  <si>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</si>
  <si>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</si>
  <si>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</si>
  <si>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</si>
  <si>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</si>
  <si>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</si>
  <si>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</si>
  <si>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</si>
  <si>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</si>
  <si>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</si>
  <si>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</si>
  <si>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</si>
  <si>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</si>
  <si>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</si>
  <si>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</si>
  <si>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</si>
  <si>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</si>
  <si>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</si>
  <si>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</si>
  <si>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</si>
  <si>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</si>
  <si>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</si>
  <si>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</si>
  <si>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</si>
  <si>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</si>
  <si>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</si>
  <si>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</si>
  <si>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</si>
  <si>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</si>
  <si>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</si>
  <si>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</si>
  <si>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</si>
  <si>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</si>
  <si>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</si>
  <si>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</si>
  <si>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</si>
  <si>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</si>
  <si>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</si>
  <si>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</si>
  <si>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</si>
  <si>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</si>
  <si>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</si>
  <si>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</si>
  <si>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</si>
  <si>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</si>
  <si>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</si>
  <si>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</si>
  <si>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</si>
  <si>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</si>
  <si>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</si>
  <si>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</si>
  <si>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</si>
  <si>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</si>
  <si>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</si>
  <si>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</si>
  <si>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</si>
  <si>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</si>
  <si>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</si>
  <si>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</si>
  <si>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</si>
  <si>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</si>
  <si>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</si>
  <si>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</si>
  <si>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</si>
  <si>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</si>
  <si>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</si>
  <si>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</si>
  <si>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</si>
  <si>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</si>
  <si>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</si>
  <si>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</si>
  <si>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</si>
  <si>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</si>
  <si>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</si>
  <si>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</si>
  <si>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</si>
  <si>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</si>
  <si>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</si>
  <si>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</si>
  <si>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</si>
  <si>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</si>
  <si>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</si>
  <si>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</si>
  <si>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</si>
  <si>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</si>
  <si>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</si>
  <si>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</si>
  <si>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</si>
  <si>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</si>
  <si>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</si>
  <si>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</si>
  <si>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</si>
  <si>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</si>
  <si>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</si>
  <si>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</si>
  <si>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</si>
  <si>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</si>
  <si>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</si>
  <si>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</si>
  <si>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</si>
  <si>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</si>
  <si>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</si>
  <si>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</si>
  <si>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</si>
  <si>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</si>
  <si>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</si>
  <si>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</si>
  <si>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</si>
  <si>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</si>
  <si>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</si>
  <si>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</si>
  <si>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</si>
  <si>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</si>
  <si>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</si>
  <si>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</si>
  <si>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</si>
  <si>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</si>
  <si>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</si>
  <si>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</si>
  <si>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</si>
  <si>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</si>
  <si>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</si>
  <si>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</si>
  <si>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</si>
  <si>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</si>
  <si>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</si>
  <si>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</si>
  <si>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</si>
  <si>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</si>
  <si>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</si>
  <si>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</si>
  <si>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</si>
  <si>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</si>
  <si>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</si>
  <si>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</si>
  <si>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</si>
  <si>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</si>
  <si>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</si>
  <si>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</si>
  <si>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</si>
  <si>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</si>
  <si>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</si>
  <si>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</si>
  <si>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</si>
  <si>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</si>
  <si>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</si>
  <si>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</si>
  <si>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</si>
  <si>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</si>
  <si>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</si>
  <si>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</si>
  <si>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</si>
  <si>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</si>
  <si>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</si>
  <si>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</si>
  <si>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</si>
  <si>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</si>
  <si>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</si>
  <si>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</si>
  <si>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</si>
  <si>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</si>
  <si>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</si>
  <si>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</si>
  <si>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</si>
  <si>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</si>
  <si>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</si>
  <si>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</si>
  <si>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</si>
  <si>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</si>
  <si>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</si>
  <si>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</si>
  <si>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</si>
  <si>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</si>
  <si>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</si>
  <si>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</si>
  <si>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</si>
  <si>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</si>
  <si>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</si>
  <si>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</si>
  <si>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</si>
  <si>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</si>
  <si>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</si>
  <si>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</si>
  <si>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</si>
  <si>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</si>
  <si>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</si>
  <si>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</si>
  <si>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</si>
  <si>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</si>
  <si>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</si>
  <si>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</si>
  <si>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</si>
  <si>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</si>
  <si>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</si>
  <si>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</si>
  <si>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</si>
  <si>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</si>
  <si>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</si>
  <si>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</si>
  <si>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</si>
  <si>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</si>
  <si>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</si>
  <si>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</si>
  <si>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</si>
  <si>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</si>
  <si>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</si>
  <si>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</si>
  <si>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</si>
  <si>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</si>
  <si>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</si>
  <si>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</si>
  <si>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</si>
  <si>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</si>
  <si>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</si>
  <si>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</si>
  <si>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</si>
  <si>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</si>
  <si>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</si>
  <si>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</si>
  <si>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</si>
  <si>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</si>
  <si>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</si>
  <si>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</si>
  <si>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</si>
  <si>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</si>
  <si>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</si>
  <si>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</si>
  <si>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</si>
  <si>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</si>
  <si>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</si>
  <si>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</si>
  <si>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</si>
  <si>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</si>
  <si>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</si>
  <si>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</si>
  <si>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</si>
  <si>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</si>
  <si>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</si>
  <si>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</si>
  <si>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</si>
  <si>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</si>
  <si>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</si>
  <si>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</si>
  <si>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</si>
  <si>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</si>
  <si>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</si>
  <si>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</si>
  <si>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</si>
  <si>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</si>
  <si>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</si>
  <si>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</si>
  <si>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</si>
  <si>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</si>
  <si>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</si>
  <si>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</si>
  <si>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</si>
  <si>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</si>
  <si>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</si>
  <si>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</si>
  <si>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</si>
  <si>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</si>
  <si>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</si>
  <si>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</si>
  <si>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</si>
  <si>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</si>
  <si>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</si>
  <si>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</si>
  <si>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</si>
  <si>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</si>
  <si>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</si>
  <si>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</si>
  <si>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</si>
  <si>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</si>
  <si>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</si>
  <si>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</si>
  <si>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</si>
  <si>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</si>
  <si>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</si>
  <si>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</si>
  <si>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</si>
  <si>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</si>
  <si>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</si>
  <si>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</si>
  <si>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</si>
  <si>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</si>
  <si>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</si>
  <si>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</si>
  <si>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</si>
  <si>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</si>
  <si>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</si>
  <si>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</si>
  <si>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</si>
  <si>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</si>
  <si>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</si>
  <si>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</si>
  <si>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</si>
  <si>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</si>
  <si>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</si>
  <si>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</si>
  <si>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</si>
  <si>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</si>
  <si>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</si>
  <si>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</si>
  <si>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</si>
  <si>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</si>
  <si>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</si>
  <si>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</si>
  <si>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</si>
  <si>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</si>
  <si>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</si>
  <si>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</si>
  <si>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</si>
  <si>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</si>
  <si>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</si>
  <si>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</si>
  <si>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</si>
  <si>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</si>
  <si>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</si>
  <si>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</si>
  <si>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</si>
  <si>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</si>
  <si>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</si>
  <si>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</si>
  <si>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</si>
  <si>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</si>
  <si>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</si>
  <si>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</si>
  <si>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</si>
  <si>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</si>
  <si>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</si>
  <si>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</si>
  <si>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</si>
  <si>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</si>
  <si>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</si>
  <si>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</si>
  <si>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</si>
  <si>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</si>
  <si>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</si>
  <si>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</si>
  <si>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</si>
  <si>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</si>
  <si>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</si>
  <si>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</si>
  <si>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</si>
  <si>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</si>
  <si>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</si>
  <si>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</si>
  <si>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</si>
  <si>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</si>
  <si>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</si>
  <si>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</si>
  <si>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</si>
  <si>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</si>
  <si>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</si>
  <si>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</si>
  <si>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</si>
  <si>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</si>
  <si>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</si>
  <si>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</si>
  <si>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</si>
  <si>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</si>
  <si>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</si>
  <si>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</si>
  <si>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</si>
  <si>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</si>
  <si>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</si>
  <si>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</si>
  <si>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</si>
  <si>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</si>
  <si>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</si>
  <si>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</si>
  <si>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</si>
  <si>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</si>
  <si>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</si>
  <si>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</si>
  <si>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</si>
  <si>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</si>
  <si>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</si>
  <si>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</si>
  <si>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</si>
  <si>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</si>
  <si>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</si>
  <si>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</si>
  <si>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</si>
  <si>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</si>
  <si>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</si>
  <si>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</si>
  <si>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</si>
  <si>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</si>
  <si>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</si>
  <si>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</si>
  <si>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</si>
  <si>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</si>
  <si>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</si>
  <si>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</si>
  <si>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</si>
  <si>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</si>
  <si>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</si>
  <si>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</si>
  <si>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</si>
  <si>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</si>
  <si>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</si>
  <si>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</si>
  <si>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</si>
  <si>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</si>
  <si>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</si>
  <si>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</si>
  <si>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</si>
  <si>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</si>
  <si>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</si>
  <si>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</si>
  <si>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</si>
  <si>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</si>
  <si>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</si>
  <si>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</si>
  <si>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</si>
  <si>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</si>
  <si>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</si>
  <si>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</si>
  <si>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</si>
  <si>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</si>
  <si>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</si>
  <si>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</si>
  <si>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</si>
  <si>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</si>
  <si>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</si>
  <si>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</si>
  <si>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</si>
  <si>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</si>
  <si>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</si>
  <si>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</si>
  <si>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</si>
  <si>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</si>
  <si>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</si>
  <si>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</si>
  <si>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</si>
  <si>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</si>
  <si>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</si>
  <si>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</si>
  <si>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</si>
  <si>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</si>
  <si>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</si>
  <si>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</si>
  <si>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</si>
  <si>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</si>
  <si>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</si>
  <si>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</si>
  <si>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</si>
  <si>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</si>
  <si>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</si>
  <si>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</si>
  <si>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</si>
  <si>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</si>
  <si>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</si>
  <si>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</si>
  <si>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</si>
  <si>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</si>
  <si>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</si>
  <si>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</si>
  <si>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</si>
  <si>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</si>
  <si>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</si>
  <si>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</si>
  <si>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</si>
  <si>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</si>
  <si>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</si>
  <si>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</si>
  <si>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</si>
  <si>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</si>
  <si>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</si>
  <si>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</si>
  <si>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</si>
  <si>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</si>
  <si>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</si>
  <si>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</si>
  <si>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</si>
  <si>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</si>
  <si>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</si>
  <si>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</si>
  <si>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</si>
  <si>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</si>
  <si>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</si>
  <si>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</si>
  <si>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</si>
  <si>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</si>
  <si>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</si>
  <si>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</si>
  <si>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</si>
  <si>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</si>
  <si>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</si>
  <si>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</si>
  <si>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</si>
  <si>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</si>
  <si>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</si>
  <si>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</si>
  <si>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</si>
  <si>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</si>
  <si>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</si>
  <si>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</si>
  <si>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</si>
  <si>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</si>
  <si>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</si>
  <si>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</si>
  <si>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</si>
  <si>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</si>
  <si>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</si>
  <si>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</si>
  <si>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</si>
  <si>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</si>
  <si>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</si>
  <si>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</si>
  <si>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</si>
  <si>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</si>
  <si>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</si>
  <si>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</si>
  <si>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</si>
  <si>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</si>
  <si>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</si>
  <si>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</si>
  <si>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</si>
  <si>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</si>
  <si>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</si>
  <si>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</si>
  <si>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</si>
  <si>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</si>
  <si>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</si>
  <si>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</si>
  <si>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</si>
  <si>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</si>
  <si>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</si>
  <si>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</si>
  <si>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</si>
  <si>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</si>
  <si>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</si>
  <si>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</si>
  <si>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</si>
  <si>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</si>
  <si>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</si>
  <si>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</si>
  <si>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</si>
  <si>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</si>
  <si>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</si>
  <si>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</si>
  <si>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</si>
  <si>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</si>
  <si>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</si>
  <si>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</si>
  <si>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</si>
  <si>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</si>
  <si>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</si>
  <si>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</si>
  <si>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</si>
  <si>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</si>
  <si>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</si>
  <si>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</si>
  <si>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</si>
  <si>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</si>
  <si>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</si>
  <si>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</si>
  <si>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</si>
  <si>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</si>
  <si>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</si>
  <si>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</si>
  <si>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</si>
  <si>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</si>
  <si>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</si>
  <si>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</si>
  <si>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</si>
  <si>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</si>
  <si>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</si>
  <si>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</si>
  <si>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</si>
  <si>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</si>
  <si>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</si>
  <si>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</si>
  <si>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</si>
  <si>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</si>
  <si>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</si>
  <si>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</si>
  <si>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</si>
  <si>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</si>
  <si>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</si>
  <si>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</si>
  <si>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</si>
  <si>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</si>
  <si>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</si>
  <si>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</si>
  <si>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</si>
  <si>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</si>
  <si>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</si>
  <si>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</si>
  <si>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</si>
  <si>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</si>
  <si>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</si>
  <si>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</si>
  <si>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</si>
  <si>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</si>
  <si>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</si>
  <si>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</si>
  <si>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</si>
  <si>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</si>
  <si>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</si>
  <si>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</si>
  <si>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</si>
  <si>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</si>
  <si>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</si>
  <si>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</si>
  <si>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</si>
  <si>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</si>
  <si>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</si>
  <si>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</si>
  <si>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</si>
  <si>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</si>
  <si>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</si>
  <si>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</si>
  <si>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</si>
  <si>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</si>
  <si>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</si>
  <si>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</si>
  <si>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</si>
  <si>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</si>
  <si>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</si>
  <si>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</si>
  <si>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</si>
  <si>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</si>
  <si>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</si>
  <si>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</si>
  <si>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</si>
  <si>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</si>
  <si>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</si>
  <si>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</si>
  <si>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</si>
  <si>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</si>
  <si>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</si>
  <si>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</si>
  <si>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</si>
  <si>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</si>
  <si>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</si>
  <si>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</si>
  <si>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</si>
  <si>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</si>
  <si>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</si>
  <si>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</si>
  <si>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</si>
  <si>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</si>
  <si>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</si>
  <si>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</si>
  <si>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</si>
  <si>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</si>
  <si>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</si>
  <si>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</si>
  <si>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</si>
  <si>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</si>
  <si>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</si>
  <si>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</si>
  <si>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</si>
  <si>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</si>
  <si>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</si>
  <si>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</si>
  <si>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</si>
  <si>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</si>
  <si>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</si>
  <si>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</si>
  <si>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</si>
  <si>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</si>
  <si>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</si>
  <si>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</si>
  <si>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</si>
  <si>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</si>
  <si>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</si>
  <si>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</si>
  <si>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</si>
  <si>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</si>
  <si>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</si>
  <si>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</si>
  <si>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</si>
  <si>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</si>
  <si>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</si>
  <si>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</si>
  <si>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</si>
  <si>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</si>
  <si>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</si>
  <si>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</si>
  <si>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</si>
  <si>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</si>
  <si>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</si>
  <si>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</si>
  <si>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</si>
  <si>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</si>
  <si>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</si>
  <si>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</si>
  <si>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</si>
  <si>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</si>
  <si>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</si>
  <si>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</si>
  <si>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</si>
  <si>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</si>
  <si>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</si>
  <si>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</si>
  <si>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</si>
  <si>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</si>
  <si>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</si>
  <si>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</si>
  <si>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</si>
  <si>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</si>
  <si>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</si>
  <si>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</si>
  <si>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</si>
  <si>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</si>
  <si>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</si>
  <si>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</si>
  <si>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</si>
  <si>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</si>
  <si>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</si>
  <si>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</si>
  <si>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</si>
  <si>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</si>
  <si>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</si>
  <si>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</si>
  <si>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</si>
  <si>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</si>
  <si>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</si>
  <si>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</si>
  <si>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</si>
  <si>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</si>
  <si>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</si>
  <si>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</si>
  <si>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</si>
  <si>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</si>
  <si>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</si>
  <si>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</si>
  <si>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</si>
  <si>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</si>
  <si>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</si>
  <si>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</si>
  <si>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</si>
  <si>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</si>
  <si>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</si>
  <si>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</si>
  <si>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</si>
  <si>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</si>
  <si>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</si>
  <si>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</si>
  <si>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</si>
  <si>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</si>
  <si>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</si>
  <si>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</si>
  <si>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</si>
  <si>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</si>
  <si>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</si>
  <si>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</si>
  <si>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</si>
  <si>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</si>
  <si>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</si>
  <si>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</si>
  <si>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</si>
  <si>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</si>
  <si>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</si>
  <si>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</si>
  <si>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</si>
  <si>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</si>
  <si>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</si>
  <si>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</si>
  <si>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</si>
  <si>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</si>
  <si>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</si>
  <si>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</si>
  <si>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</si>
  <si>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</si>
  <si>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</si>
  <si>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</si>
  <si>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</si>
  <si>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</si>
  <si>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</si>
  <si>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</si>
  <si>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</si>
  <si>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</si>
  <si>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</si>
  <si>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</si>
  <si>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</si>
  <si>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</si>
  <si>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</si>
  <si>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</si>
  <si>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</si>
  <si>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</si>
  <si>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</si>
  <si>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</si>
  <si>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</si>
  <si>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</si>
  <si>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</si>
  <si>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</si>
  <si>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</si>
  <si>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</si>
  <si>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</si>
  <si>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</si>
  <si>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</si>
  <si>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</si>
  <si>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</si>
  <si>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</si>
  <si>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</si>
  <si>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</si>
  <si>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</si>
  <si>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</si>
  <si>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</si>
  <si>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</si>
  <si>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</si>
  <si>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</si>
  <si>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</si>
  <si>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</si>
  <si>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</si>
  <si>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</si>
  <si>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</si>
  <si>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</si>
  <si>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</si>
  <si>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</si>
  <si>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</si>
  <si>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</si>
  <si>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</si>
  <si>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</si>
  <si>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</si>
  <si>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</si>
  <si>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</si>
  <si>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</si>
  <si>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</si>
  <si>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</si>
  <si>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</si>
  <si>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</si>
  <si>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</si>
  <si>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</si>
  <si>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</si>
  <si>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</si>
  <si>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</si>
  <si>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</si>
  <si>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</si>
  <si>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</si>
  <si>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</si>
  <si>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</si>
  <si>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</si>
  <si>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</si>
  <si>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</si>
  <si>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</si>
  <si>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</si>
  <si>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</si>
  <si>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</si>
  <si>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</si>
  <si>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</si>
  <si>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</si>
  <si>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</si>
  <si>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</si>
  <si>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</si>
  <si>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</si>
  <si>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</si>
  <si>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</si>
  <si>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</si>
  <si>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</si>
  <si>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</si>
  <si>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</si>
  <si>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</si>
  <si>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</si>
  <si>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</si>
  <si>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</si>
  <si>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</si>
  <si>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</si>
  <si>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</si>
  <si>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</si>
  <si>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</si>
  <si>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</si>
  <si>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</si>
  <si>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</si>
  <si>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</si>
  <si>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</si>
  <si>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</si>
  <si>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</si>
  <si>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</si>
  <si>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</si>
  <si>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</si>
  <si>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</si>
  <si>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</si>
  <si>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</si>
  <si>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</si>
  <si>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</si>
  <si>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</si>
  <si>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</si>
  <si>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</si>
  <si>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</si>
  <si>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</si>
  <si>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</si>
  <si>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</si>
  <si>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</si>
  <si>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</si>
  <si>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</si>
  <si>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</si>
  <si>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</si>
  <si>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</si>
  <si>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</si>
  <si>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</si>
  <si>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</si>
  <si>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</si>
  <si>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</si>
  <si>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</si>
  <si>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</si>
  <si>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</si>
  <si>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</si>
  <si>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</si>
  <si>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</si>
  <si>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</si>
  <si>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</si>
  <si>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</si>
  <si>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</si>
  <si>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</si>
  <si>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</si>
  <si>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</si>
  <si>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</si>
  <si>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</si>
  <si>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</si>
  <si>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</si>
  <si>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</si>
  <si>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</si>
  <si>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</si>
  <si>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</si>
  <si>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</si>
  <si>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</si>
  <si>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</si>
  <si>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</si>
  <si>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</si>
  <si>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</si>
  <si>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</si>
  <si>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</si>
  <si>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</si>
  <si>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</si>
  <si>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</si>
  <si>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</si>
  <si>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</si>
  <si>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</si>
  <si>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</si>
  <si>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</si>
  <si>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</si>
  <si>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</si>
  <si>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</si>
  <si>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</si>
  <si>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</si>
  <si>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</si>
  <si>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</si>
  <si>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</si>
  <si>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</si>
  <si>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</si>
  <si>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</si>
  <si>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</si>
  <si>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</si>
  <si>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</si>
  <si>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</si>
  <si>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</si>
  <si>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</si>
  <si>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</si>
  <si>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</si>
  <si>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</si>
  <si>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</si>
  <si>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</si>
  <si>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</si>
  <si>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</si>
  <si>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</si>
  <si>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</si>
  <si>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</si>
  <si>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</si>
  <si>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</si>
  <si>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</si>
  <si>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</si>
  <si>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</si>
  <si>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</si>
  <si>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</si>
  <si>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</si>
  <si>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</si>
  <si>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</si>
  <si>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</si>
  <si>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</si>
  <si>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</si>
  <si>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</si>
  <si>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</si>
  <si>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</si>
  <si>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</si>
  <si>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</si>
  <si>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</si>
  <si>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</si>
  <si>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</si>
  <si>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</si>
  <si>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</si>
  <si>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</si>
  <si>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</si>
  <si>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</si>
  <si>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</si>
  <si>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</si>
  <si>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</si>
  <si>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</si>
  <si>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</si>
  <si>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</si>
  <si>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</si>
  <si>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</si>
  <si>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</si>
  <si>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</si>
  <si>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</si>
  <si>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</si>
  <si>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</si>
  <si>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</si>
  <si>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</si>
  <si>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</si>
  <si>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</si>
  <si>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</si>
  <si>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</si>
  <si>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</si>
  <si>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</si>
  <si>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</si>
  <si>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</si>
  <si>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</si>
  <si>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</si>
  <si>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</si>
  <si>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</si>
  <si>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</si>
  <si>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</si>
  <si>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</si>
  <si>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</si>
  <si>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</si>
  <si>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</si>
  <si>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</si>
  <si>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</si>
  <si>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</si>
  <si>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</si>
  <si>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</si>
  <si>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</si>
  <si>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</si>
  <si>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</si>
  <si>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</si>
  <si>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</si>
  <si>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</si>
  <si>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</si>
  <si>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</si>
  <si>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</si>
  <si>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</si>
  <si>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</si>
  <si>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</si>
  <si>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</si>
  <si>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</si>
  <si>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</si>
  <si>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</si>
  <si>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</si>
  <si>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</si>
  <si>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</si>
  <si>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</si>
  <si>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</si>
  <si>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</si>
  <si>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</si>
  <si>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</si>
  <si>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</si>
  <si>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</si>
  <si>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</si>
  <si>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</si>
  <si>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</si>
  <si>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</si>
  <si>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</si>
  <si>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</si>
  <si>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</si>
  <si>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</si>
  <si>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</si>
  <si>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</si>
  <si>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</si>
  <si>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</si>
  <si>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</si>
  <si>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</si>
  <si>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</si>
  <si>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</si>
  <si>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</si>
  <si>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</si>
  <si>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</si>
  <si>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</si>
  <si>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</si>
  <si>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</si>
  <si>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</si>
  <si>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</si>
  <si>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</si>
  <si>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</si>
  <si>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</si>
  <si>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</si>
  <si>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</si>
  <si>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</si>
  <si>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</si>
  <si>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</si>
  <si>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</si>
  <si>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</si>
  <si>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</si>
  <si>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</si>
  <si>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</si>
  <si>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</si>
  <si>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</si>
  <si>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</si>
  <si>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</si>
  <si>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</si>
  <si>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</si>
  <si>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</si>
  <si>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</si>
  <si>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</si>
  <si>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</si>
  <si>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</si>
  <si>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</si>
  <si>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</si>
  <si>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</si>
  <si>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</si>
  <si>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</si>
  <si>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</si>
  <si>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</si>
  <si>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</si>
  <si>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</si>
  <si>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</si>
  <si>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</si>
  <si>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</si>
  <si>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</si>
  <si>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</si>
  <si>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</si>
  <si>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</si>
  <si>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</si>
  <si>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</si>
  <si>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</si>
  <si>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</si>
  <si>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</si>
  <si>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</si>
  <si>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</si>
  <si>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</si>
  <si>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</si>
  <si>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</si>
  <si>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</si>
  <si>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</si>
  <si>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</si>
  <si>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</si>
  <si>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</si>
  <si>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</si>
  <si>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</si>
  <si>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</si>
  <si>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</si>
  <si>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</si>
  <si>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</si>
  <si>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</si>
  <si>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</si>
  <si>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</si>
  <si>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</si>
  <si>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</si>
  <si>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</si>
  <si>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</si>
  <si>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</si>
  <si>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</si>
  <si>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</si>
  <si>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</si>
  <si>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</si>
  <si>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</si>
  <si>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</si>
  <si>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</si>
  <si>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</si>
  <si>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</si>
  <si>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</si>
  <si>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</si>
  <si>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</si>
  <si>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</si>
  <si>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</si>
  <si>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</si>
  <si>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</si>
  <si>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</si>
  <si>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</si>
  <si>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</si>
  <si>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</si>
  <si>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</si>
  <si>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</si>
  <si>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</si>
  <si>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</si>
  <si>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</si>
  <si>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</si>
  <si>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</si>
  <si>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</si>
  <si>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</si>
  <si>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</si>
  <si>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</si>
  <si>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</si>
  <si>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</si>
  <si>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</si>
  <si>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</si>
  <si>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</si>
  <si>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</si>
  <si>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</si>
  <si>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</si>
  <si>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</si>
  <si>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</si>
  <si>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</si>
  <si>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</si>
  <si>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</si>
  <si>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</si>
  <si>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</si>
  <si>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</si>
  <si>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</si>
  <si>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</si>
  <si>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</si>
  <si>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</si>
  <si>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</si>
  <si>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</si>
  <si>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</si>
  <si>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</si>
  <si>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</si>
  <si>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</si>
  <si>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</si>
  <si>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</si>
  <si>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</si>
  <si>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</si>
  <si>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</si>
  <si>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</si>
  <si>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</si>
  <si>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</si>
  <si>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</si>
  <si>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</si>
  <si>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</si>
  <si>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</si>
  <si>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</si>
  <si>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</si>
  <si>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</si>
  <si>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</si>
  <si>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</si>
  <si>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</si>
  <si>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</si>
  <si>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</si>
  <si>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</si>
  <si>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</si>
  <si>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</si>
  <si>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</si>
  <si>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</si>
  <si>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</si>
  <si>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</si>
  <si>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</si>
  <si>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</si>
  <si>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</si>
  <si>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</si>
  <si>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</si>
  <si>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</si>
  <si>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</si>
  <si>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</si>
  <si>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</si>
  <si>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</si>
  <si>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</si>
  <si>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</si>
  <si>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</si>
  <si>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</si>
  <si>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</si>
  <si>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</si>
  <si>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</si>
  <si>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</si>
  <si>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</si>
  <si>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</si>
  <si>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</si>
  <si>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</si>
  <si>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</si>
  <si>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</si>
  <si>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</si>
  <si>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</si>
  <si>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</si>
  <si>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</si>
  <si>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</si>
  <si>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</si>
  <si>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</si>
  <si>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</si>
  <si>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</si>
  <si>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</si>
  <si>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</si>
  <si>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</si>
  <si>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</si>
  <si>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</si>
  <si>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</si>
  <si>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</si>
  <si>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</si>
  <si>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</si>
  <si>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</si>
  <si>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</si>
  <si>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</si>
  <si>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</si>
  <si>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</si>
  <si>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</si>
  <si>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</si>
  <si>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</si>
  <si>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</si>
  <si>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</si>
  <si>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</si>
  <si>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</si>
  <si>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</si>
  <si>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</si>
  <si>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</si>
  <si>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</si>
  <si>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</si>
  <si>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</si>
  <si>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</si>
  <si>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</si>
  <si>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</si>
  <si>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</si>
  <si>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</si>
  <si>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</si>
  <si>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</si>
  <si>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</si>
  <si>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</si>
  <si>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</si>
  <si>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</si>
  <si>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</si>
  <si>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</si>
  <si>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</si>
  <si>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</si>
  <si>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</si>
  <si>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</si>
  <si>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</si>
  <si>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</si>
  <si>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</si>
  <si>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</si>
  <si>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</si>
  <si>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</si>
  <si>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</si>
  <si>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</si>
  <si>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</si>
  <si>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</si>
  <si>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</si>
  <si>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</si>
  <si>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</si>
  <si>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</si>
  <si>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</si>
  <si>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</si>
  <si>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</si>
  <si>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</si>
  <si>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</si>
  <si>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</si>
  <si>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</si>
  <si>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</si>
  <si>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</si>
  <si>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</si>
  <si>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</si>
  <si>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</si>
  <si>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</si>
  <si>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</si>
  <si>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</si>
  <si>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</si>
  <si>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</si>
  <si>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</si>
  <si>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</si>
  <si>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</si>
  <si>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</si>
  <si>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</si>
  <si>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</si>
  <si>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</si>
  <si>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</si>
  <si>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</si>
  <si>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</si>
  <si>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</si>
  <si>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</si>
  <si>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</si>
  <si>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</si>
  <si>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</si>
  <si>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</si>
  <si>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</si>
  <si>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</si>
  <si>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</si>
  <si>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</si>
  <si>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</si>
  <si>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</si>
  <si>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</si>
  <si>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</si>
  <si>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</si>
  <si>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</si>
  <si>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</si>
  <si>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</si>
  <si>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</si>
  <si>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</si>
  <si>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</si>
  <si>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</si>
  <si>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</si>
  <si>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</si>
  <si>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</si>
  <si>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</si>
  <si>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</si>
  <si>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</si>
  <si>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</si>
  <si>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</si>
  <si>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</si>
  <si>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</si>
  <si>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</si>
  <si>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</si>
  <si>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</si>
  <si>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</si>
  <si>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</si>
  <si>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</si>
  <si>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</si>
  <si>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</si>
  <si>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</si>
  <si>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</si>
  <si>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</si>
  <si>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</si>
  <si>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</si>
  <si>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</si>
  <si>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</si>
  <si>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</si>
  <si>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</si>
  <si>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</si>
  <si>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</si>
  <si>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</si>
  <si>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</si>
  <si>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</si>
  <si>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</si>
  <si>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</si>
  <si>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</si>
  <si>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</si>
  <si>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</si>
  <si>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</si>
  <si>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</si>
  <si>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</si>
  <si>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</si>
  <si>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</si>
  <si>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</si>
  <si>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</si>
  <si>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</si>
  <si>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</si>
  <si>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</si>
  <si>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</si>
  <si>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</si>
  <si>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</si>
  <si>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</si>
  <si>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</si>
  <si>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</si>
  <si>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</si>
  <si>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</si>
  <si>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</si>
  <si>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</si>
  <si>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</si>
  <si>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</si>
  <si>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</si>
  <si>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</si>
  <si>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</si>
  <si>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</si>
  <si>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</si>
  <si>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</si>
  <si>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</si>
  <si>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</si>
  <si>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</si>
  <si>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</si>
  <si>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</si>
  <si>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</si>
  <si>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</si>
  <si>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</si>
  <si>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</si>
  <si>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</si>
  <si>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</si>
  <si>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</si>
  <si>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</si>
  <si>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</si>
  <si>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</si>
  <si>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</si>
  <si>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</si>
  <si>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</si>
  <si>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</si>
  <si>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</si>
  <si>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</si>
  <si>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</si>
  <si>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</si>
  <si>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</si>
  <si>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</si>
  <si>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</si>
  <si>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</si>
  <si>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</si>
  <si>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</si>
  <si>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</si>
  <si>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</si>
  <si>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</si>
  <si>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</si>
  <si>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</si>
  <si>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</si>
  <si>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</si>
  <si>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</si>
  <si>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</si>
  <si>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</si>
  <si>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</si>
  <si>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</si>
  <si>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</si>
  <si>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</si>
  <si>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</si>
  <si>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</si>
  <si>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</si>
  <si>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</si>
  <si>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</si>
  <si>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</si>
  <si>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</si>
  <si>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</si>
  <si>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</si>
  <si>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</si>
  <si>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</si>
  <si>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</si>
  <si>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</si>
  <si>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</si>
  <si>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</si>
  <si>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</si>
  <si>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</si>
  <si>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</si>
  <si>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</si>
  <si>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</si>
  <si>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</si>
  <si>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</si>
  <si>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</si>
  <si>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</si>
  <si>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</si>
  <si>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</si>
  <si>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</si>
  <si>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</si>
  <si>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</si>
  <si>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</si>
  <si>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</si>
  <si>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</si>
  <si>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</si>
  <si>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</si>
  <si>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</si>
  <si>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</si>
  <si>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</si>
  <si>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</si>
  <si>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</si>
  <si>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</si>
  <si>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</si>
  <si>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</si>
  <si>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</si>
  <si>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</si>
  <si>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</si>
  <si>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</si>
  <si>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</si>
  <si>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</si>
  <si>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</si>
  <si>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</si>
  <si>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</si>
  <si>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</si>
  <si>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</si>
  <si>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</si>
  <si>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</si>
  <si>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</si>
  <si>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</si>
  <si>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</si>
  <si>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</si>
  <si>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</si>
  <si>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</si>
  <si>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</si>
  <si>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</si>
  <si>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</si>
  <si>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</si>
  <si>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</si>
  <si>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</si>
  <si>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</si>
  <si>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</si>
  <si>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</si>
  <si>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</si>
  <si>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</si>
  <si>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</si>
  <si>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</si>
  <si>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</si>
  <si>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</si>
  <si>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</si>
  <si>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</si>
  <si>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</si>
  <si>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</si>
  <si>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</si>
  <si>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</si>
  <si>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</si>
  <si>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</si>
  <si>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</si>
  <si>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</si>
  <si>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</si>
  <si>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</si>
  <si>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</si>
  <si>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</si>
  <si>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</si>
  <si>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</si>
  <si>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</si>
  <si>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</si>
  <si>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</si>
  <si>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</si>
  <si>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</si>
  <si>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</si>
  <si>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</si>
  <si>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</si>
  <si>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</si>
  <si>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</si>
  <si>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</si>
  <si>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</si>
  <si>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</si>
  <si>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</si>
  <si>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</si>
  <si>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</si>
  <si>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</si>
  <si>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</si>
  <si>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</si>
  <si>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</si>
  <si>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</si>
  <si>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</si>
  <si>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</si>
  <si>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</si>
  <si>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</si>
  <si>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</si>
  <si>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</si>
  <si>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</si>
  <si>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</si>
  <si>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</si>
  <si>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</si>
  <si>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</si>
  <si>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</si>
  <si>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</si>
  <si>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</si>
  <si>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</si>
  <si>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</si>
  <si>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</si>
  <si>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</si>
  <si>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</si>
  <si>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</si>
  <si>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</si>
  <si>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</si>
  <si>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</si>
  <si>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</si>
  <si>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</si>
  <si>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</si>
  <si>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</si>
  <si>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</si>
  <si>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</si>
  <si>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</si>
  <si>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</si>
  <si>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</si>
  <si>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</si>
  <si>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</si>
  <si>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</si>
  <si>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</si>
  <si>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</si>
  <si>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</si>
  <si>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</si>
  <si>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</si>
  <si>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</si>
  <si>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</si>
  <si>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</si>
  <si>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</si>
  <si>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</si>
  <si>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</si>
  <si>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</si>
  <si>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</si>
  <si>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</si>
  <si>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</si>
  <si>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</si>
  <si>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</si>
  <si>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</si>
  <si>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</si>
  <si>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</si>
  <si>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</si>
  <si>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</si>
  <si>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</si>
  <si>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</si>
  <si>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</si>
  <si>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</si>
  <si>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</si>
  <si>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</si>
  <si>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</si>
  <si>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</si>
  <si>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</si>
  <si>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</si>
  <si>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</si>
  <si>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</si>
  <si>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</si>
  <si>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</si>
  <si>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</si>
  <si>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</si>
  <si>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</si>
  <si>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</si>
  <si>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</si>
  <si>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</si>
  <si>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</si>
  <si>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</si>
  <si>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</si>
  <si>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</si>
  <si>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</si>
  <si>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</si>
  <si>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</si>
  <si>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</si>
  <si>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</si>
  <si>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</si>
  <si>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</si>
  <si>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</si>
  <si>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</si>
  <si>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</si>
  <si>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</si>
  <si>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</si>
  <si>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</si>
  <si>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</si>
  <si>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</si>
  <si>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</si>
  <si>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</si>
  <si>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</si>
  <si>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</si>
  <si>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</si>
  <si>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</si>
  <si>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</si>
  <si>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</si>
  <si>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</si>
  <si>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</si>
  <si>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</si>
  <si>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</si>
  <si>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</si>
  <si>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</si>
  <si>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</si>
  <si>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</si>
  <si>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</si>
  <si>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</si>
  <si>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</si>
  <si>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</si>
  <si>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</si>
  <si>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</si>
  <si>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</si>
  <si>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</si>
  <si>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</si>
  <si>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</si>
  <si>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</si>
  <si>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</si>
  <si>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</si>
  <si>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</si>
  <si>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</si>
  <si>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</si>
  <si>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</si>
  <si>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</si>
  <si>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</si>
  <si>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</si>
  <si>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</si>
  <si>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</si>
  <si>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</si>
  <si>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</si>
  <si>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</si>
  <si>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</si>
  <si>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</si>
  <si>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</si>
  <si>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</si>
  <si>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</si>
  <si>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</si>
  <si>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</si>
  <si>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</si>
  <si>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</si>
  <si>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</si>
  <si>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</si>
  <si>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</si>
  <si>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</si>
  <si>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</si>
  <si>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</si>
  <si>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</si>
  <si>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</si>
  <si>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</si>
  <si>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</si>
  <si>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</si>
  <si>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</si>
  <si>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</si>
  <si>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</si>
  <si>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</si>
  <si>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</si>
  <si>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</si>
  <si>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</si>
  <si>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</si>
  <si>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</si>
  <si>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</si>
  <si>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</si>
  <si>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</si>
  <si>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</si>
  <si>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</si>
  <si>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</si>
  <si>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</si>
  <si>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</si>
  <si>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</si>
  <si>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</si>
  <si>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</si>
  <si>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</si>
  <si>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</si>
  <si>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</si>
  <si>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</si>
  <si>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</si>
  <si>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</si>
  <si>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</si>
  <si>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</si>
  <si>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</si>
  <si>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</si>
  <si>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</si>
  <si>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</si>
  <si>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</si>
  <si>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</si>
  <si>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</si>
  <si>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</si>
  <si>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</si>
  <si>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</si>
  <si>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</si>
  <si>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</si>
  <si>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</si>
  <si>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</si>
  <si>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</si>
  <si>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</si>
  <si>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</si>
  <si>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</si>
  <si>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</si>
  <si>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</si>
  <si>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</si>
  <si>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</si>
  <si>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</si>
  <si>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</si>
  <si>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</si>
  <si>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</si>
  <si>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</si>
  <si>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</si>
  <si>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</si>
  <si>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</si>
  <si>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</si>
  <si>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</si>
  <si>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</si>
  <si>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</si>
  <si>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</si>
  <si>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</si>
  <si>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</si>
  <si>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</si>
  <si>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</si>
  <si>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</si>
  <si>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</si>
  <si>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</si>
  <si>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</si>
  <si>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</si>
  <si>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</si>
  <si>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</si>
  <si>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</si>
  <si>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</si>
  <si>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</si>
  <si>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</si>
  <si>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</si>
  <si>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</si>
  <si>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</si>
  <si>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</si>
  <si>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</si>
  <si>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</si>
  <si>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</si>
  <si>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</si>
  <si>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</si>
  <si>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</si>
  <si>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</si>
  <si>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</si>
  <si>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</si>
  <si>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</si>
  <si>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</si>
  <si>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</si>
  <si>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</si>
  <si>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</si>
  <si>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</si>
  <si>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</si>
  <si>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</si>
  <si>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</si>
  <si>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</si>
  <si>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</si>
  <si>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</si>
  <si>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</si>
  <si>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</si>
  <si>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</si>
  <si>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</si>
  <si>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</si>
  <si>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</si>
  <si>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</si>
  <si>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</si>
  <si>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</si>
  <si>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</si>
  <si>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</si>
  <si>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</si>
  <si>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</si>
  <si>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</si>
  <si>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</si>
  <si>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</si>
  <si>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</si>
  <si>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</si>
  <si>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</si>
  <si>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</si>
  <si>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</si>
  <si>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</si>
  <si>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</si>
  <si>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</si>
  <si>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</si>
  <si>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</si>
  <si>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</si>
  <si>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</si>
  <si>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</si>
  <si>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</si>
  <si>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</si>
  <si>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</si>
  <si>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</si>
  <si>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</si>
  <si>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</si>
  <si>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</si>
  <si>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</si>
  <si>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</si>
  <si>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</si>
  <si>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</si>
  <si>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</si>
  <si>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</si>
  <si>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</si>
  <si>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</si>
  <si>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</si>
  <si>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</si>
  <si>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</si>
  <si>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</si>
  <si>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</si>
  <si>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</si>
  <si>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</si>
  <si>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</si>
  <si>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</si>
  <si>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</si>
  <si>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</si>
  <si>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</si>
  <si>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</si>
  <si>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</si>
  <si>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</si>
  <si>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</si>
  <si>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</si>
  <si>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</si>
  <si>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</si>
  <si>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</si>
  <si>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</si>
  <si>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</si>
  <si>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</si>
  <si>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</si>
  <si>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</si>
  <si>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</si>
  <si>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</si>
  <si>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</si>
  <si>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</si>
  <si>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</si>
  <si>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</si>
  <si>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</si>
  <si>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</si>
  <si>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</si>
  <si>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</si>
  <si>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</si>
  <si>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</si>
  <si>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</si>
  <si>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</si>
  <si>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</si>
  <si>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</si>
  <si>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</si>
  <si>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</si>
  <si>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</si>
  <si>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</si>
  <si>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</si>
  <si>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</si>
  <si>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</si>
  <si>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</si>
  <si>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</si>
  <si>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</si>
  <si>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</si>
  <si>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</si>
  <si>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</si>
  <si>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</si>
  <si>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</si>
  <si>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</si>
  <si>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</si>
  <si>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</si>
  <si>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</si>
  <si>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</si>
  <si>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</si>
  <si>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</si>
  <si>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</si>
  <si>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</si>
  <si>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</si>
  <si>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</si>
  <si>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</si>
  <si>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</si>
  <si>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</si>
  <si>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</si>
  <si>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</si>
  <si>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</si>
  <si>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</si>
  <si>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</si>
  <si>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</si>
  <si>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</si>
  <si>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</si>
  <si>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</si>
  <si>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</si>
  <si>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</si>
  <si>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</si>
  <si>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</si>
  <si>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</si>
  <si>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</si>
  <si>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</si>
  <si>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</si>
  <si>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</si>
  <si>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</si>
  <si>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</si>
  <si>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</si>
  <si>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</si>
  <si>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</si>
  <si>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</si>
  <si>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</si>
  <si>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</si>
  <si>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</si>
  <si>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</si>
  <si>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</si>
  <si>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</si>
  <si>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</si>
  <si>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</si>
  <si>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</si>
  <si>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</si>
  <si>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</si>
  <si>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</si>
  <si>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</si>
  <si>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</si>
  <si>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</si>
  <si>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</si>
  <si>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</si>
  <si>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</si>
  <si>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</si>
  <si>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</si>
  <si>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</si>
  <si>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</si>
  <si>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</si>
  <si>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</si>
  <si>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</si>
  <si>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</si>
  <si>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</si>
  <si>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</si>
  <si>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</si>
  <si>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</si>
  <si>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</si>
  <si>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</si>
  <si>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</si>
  <si>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</si>
  <si>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</si>
  <si>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</si>
  <si>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</si>
  <si>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</si>
  <si>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</si>
  <si>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</si>
  <si>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</si>
  <si>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</si>
  <si>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</si>
  <si>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</si>
  <si>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</si>
  <si>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</si>
  <si>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</si>
  <si>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</si>
  <si>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</si>
  <si>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</si>
  <si>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</si>
  <si>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</si>
  <si>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</si>
  <si>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</si>
  <si>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</si>
  <si>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</si>
  <si>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</si>
  <si>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</si>
  <si>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</si>
  <si>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</si>
  <si>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</si>
  <si>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</si>
  <si>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</si>
  <si>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</si>
  <si>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</si>
  <si>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</si>
  <si>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</si>
  <si>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</si>
  <si>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</si>
  <si>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</si>
  <si>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</si>
  <si>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</si>
  <si>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</si>
  <si>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</si>
  <si>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</si>
  <si>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</si>
  <si>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</si>
  <si>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</si>
  <si>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</si>
  <si>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</si>
  <si>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</si>
  <si>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</si>
  <si>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</si>
  <si>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</si>
  <si>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</si>
  <si>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</si>
  <si>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</si>
  <si>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</si>
  <si>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</si>
  <si>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</si>
  <si>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</si>
  <si>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</si>
  <si>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</si>
  <si>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</si>
  <si>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</si>
  <si>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</si>
  <si>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</si>
  <si>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</si>
  <si>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</si>
  <si>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</si>
  <si>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</si>
  <si>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</si>
  <si>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</si>
  <si>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</si>
  <si>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</si>
  <si>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</si>
  <si>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</si>
  <si>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</si>
  <si>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</si>
  <si>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</si>
  <si>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</si>
  <si>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</si>
  <si>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</si>
  <si>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</si>
  <si>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</si>
  <si>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</si>
  <si>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</si>
  <si>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</si>
  <si>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</si>
  <si>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</si>
  <si>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</si>
  <si>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</si>
  <si>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</si>
  <si>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</si>
  <si>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</si>
  <si>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</si>
  <si>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</si>
  <si>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</si>
  <si>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</si>
  <si>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</si>
  <si>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</si>
  <si>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</si>
  <si>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</si>
  <si>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</si>
  <si>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</si>
  <si>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</si>
  <si>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</si>
  <si>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</si>
  <si>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</si>
  <si>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</si>
  <si>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</si>
  <si>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</si>
  <si>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</si>
  <si>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</si>
  <si>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</si>
  <si>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</si>
  <si>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</si>
  <si>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</si>
  <si>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</si>
  <si>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</si>
  <si>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</si>
  <si>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</si>
  <si>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</si>
  <si>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</si>
  <si>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</si>
  <si>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</si>
  <si>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</si>
  <si>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</si>
  <si>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</si>
  <si>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</si>
  <si>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</si>
  <si>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</si>
  <si>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</si>
  <si>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</si>
  <si>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</si>
  <si>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</si>
  <si>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</si>
  <si>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</si>
  <si>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</si>
  <si>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</si>
  <si>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</si>
  <si>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</si>
  <si>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</si>
  <si>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</si>
  <si>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</si>
  <si>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</si>
  <si>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</si>
  <si>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</si>
  <si>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</si>
  <si>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</si>
  <si>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</si>
  <si>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</si>
  <si>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</si>
  <si>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</si>
  <si>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</si>
  <si>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</si>
  <si>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</si>
  <si>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</si>
  <si>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</si>
  <si>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</si>
  <si>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</si>
  <si>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</si>
  <si>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</si>
  <si>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</si>
  <si>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</si>
  <si>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</si>
  <si>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</si>
  <si>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</si>
  <si>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</si>
  <si>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</si>
  <si>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</si>
  <si>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</si>
  <si>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</si>
  <si>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</si>
  <si>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</si>
  <si>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</si>
  <si>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</si>
  <si>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</si>
  <si>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</si>
  <si>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</si>
  <si>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</si>
  <si>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</si>
  <si>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</si>
  <si>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</si>
  <si>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</si>
  <si>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</si>
  <si>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</si>
  <si>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</si>
  <si>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</si>
  <si>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</si>
  <si>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</si>
  <si>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</si>
  <si>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</si>
  <si>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</si>
  <si>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</si>
  <si>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</si>
  <si>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</si>
  <si>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</si>
  <si>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</si>
  <si>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</si>
  <si>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</si>
  <si>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</si>
  <si>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</si>
  <si>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</si>
  <si>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</si>
  <si>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</si>
  <si>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</si>
  <si>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</si>
  <si>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</si>
  <si>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</si>
  <si>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</si>
  <si>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</si>
  <si>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</si>
  <si>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</si>
  <si>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</si>
  <si>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</si>
  <si>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</si>
  <si>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</si>
  <si>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</si>
  <si>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</si>
  <si>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</si>
  <si>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</si>
  <si>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</si>
  <si>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</si>
  <si>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</si>
  <si>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</si>
  <si>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</si>
  <si>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</si>
  <si>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</si>
  <si>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</si>
  <si>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</si>
  <si>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</si>
  <si>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</si>
  <si>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</si>
  <si>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</si>
  <si>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</si>
  <si>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</si>
  <si>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</si>
  <si>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</si>
  <si>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</si>
  <si>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</si>
  <si>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</si>
  <si>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</si>
  <si>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</si>
  <si>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</si>
  <si>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</si>
  <si>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</si>
  <si>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</si>
  <si>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</si>
  <si>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</si>
  <si>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</si>
  <si>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</si>
  <si>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</si>
  <si>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</si>
  <si>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</si>
  <si>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</si>
  <si>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</si>
  <si>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</si>
  <si>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</si>
  <si>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</si>
  <si>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</si>
  <si>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</si>
  <si>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</si>
  <si>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</si>
  <si>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</si>
  <si>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</si>
  <si>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</si>
  <si>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</si>
  <si>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</si>
  <si>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</si>
  <si>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</si>
  <si>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</si>
  <si>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</si>
  <si>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</si>
  <si>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</si>
  <si>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</si>
  <si>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</si>
  <si>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</si>
  <si>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</si>
  <si>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</si>
  <si>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</si>
  <si>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</si>
  <si>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</si>
  <si>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</si>
  <si>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</si>
  <si>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</si>
  <si>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</si>
  <si>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</si>
  <si>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</si>
  <si>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</si>
  <si>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</si>
  <si>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</si>
  <si>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</si>
  <si>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</si>
  <si>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</si>
  <si>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</si>
  <si>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</si>
  <si>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</si>
  <si>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</si>
  <si>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</si>
  <si>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</si>
  <si>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</si>
  <si>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</si>
  <si>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</si>
  <si>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</si>
  <si>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</si>
  <si>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</si>
  <si>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</si>
  <si>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</si>
  <si>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</si>
  <si>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</si>
  <si>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</si>
  <si>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</si>
  <si>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</si>
  <si>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</si>
  <si>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</si>
  <si>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</si>
  <si>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</si>
  <si>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</si>
  <si>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</si>
  <si>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</si>
  <si>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</si>
  <si>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</si>
  <si>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</si>
  <si>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</si>
  <si>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</si>
  <si>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</si>
  <si>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</si>
  <si>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</si>
  <si>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</si>
  <si>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</si>
  <si>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</si>
  <si>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</si>
  <si>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</si>
  <si>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</si>
  <si>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</si>
  <si>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</si>
  <si>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</si>
  <si>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</si>
  <si>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</si>
  <si>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</si>
  <si>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</si>
  <si>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</si>
  <si>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</si>
  <si>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</si>
  <si>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</si>
  <si>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</si>
  <si>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</si>
  <si>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</si>
  <si>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</si>
  <si>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</si>
  <si>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</si>
  <si>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</si>
  <si>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</si>
  <si>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</si>
  <si>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</si>
  <si>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</si>
  <si>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</si>
  <si>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</si>
  <si>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</si>
  <si>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</si>
  <si>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</si>
  <si>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</si>
  <si>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</si>
  <si>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</si>
  <si>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</si>
  <si>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</si>
  <si>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</si>
  <si>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</si>
  <si>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</si>
  <si>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</si>
  <si>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</si>
  <si>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</si>
  <si>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</si>
  <si>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</si>
  <si>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</si>
  <si>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</si>
  <si>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</si>
  <si>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</si>
  <si>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</si>
  <si>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</si>
  <si>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</si>
  <si>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</si>
  <si>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</si>
  <si>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</si>
  <si>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</si>
  <si>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</si>
  <si>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</si>
  <si>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</si>
  <si>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</si>
  <si>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</si>
  <si>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</si>
  <si>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</si>
  <si>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</si>
  <si>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</si>
  <si>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</si>
  <si>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</si>
  <si>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</si>
  <si>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</si>
  <si>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</si>
  <si>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</si>
  <si>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</si>
  <si>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</si>
  <si>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</si>
  <si>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</si>
  <si>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</si>
  <si>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</si>
  <si>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</si>
  <si>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</si>
  <si>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</si>
  <si>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</si>
  <si>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</si>
  <si>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</si>
  <si>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</si>
  <si>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</si>
  <si>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</si>
  <si>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</si>
  <si>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</si>
  <si>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</si>
  <si>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</si>
  <si>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</si>
  <si>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</si>
  <si>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</si>
  <si>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</si>
  <si>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</si>
  <si>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</si>
  <si>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</si>
  <si>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</si>
  <si>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</si>
  <si>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</si>
  <si>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</si>
  <si>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</si>
  <si>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</si>
  <si>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</si>
  <si>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</si>
  <si>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</si>
  <si>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</si>
  <si>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</si>
  <si>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</si>
  <si>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</si>
  <si>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</si>
  <si>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</si>
  <si>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</si>
  <si>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</si>
  <si>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</si>
  <si>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</si>
  <si>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</si>
  <si>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</si>
  <si>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</si>
  <si>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</si>
  <si>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</si>
  <si>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</si>
  <si>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</si>
  <si>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</si>
  <si>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</si>
  <si>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</si>
  <si>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</si>
  <si>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</si>
  <si>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</si>
  <si>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</si>
  <si>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</si>
  <si>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</si>
  <si>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</si>
  <si>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</si>
  <si>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</si>
  <si>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</si>
  <si>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</si>
  <si>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</si>
  <si>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</si>
  <si>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</si>
  <si>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</si>
  <si>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</si>
  <si>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</si>
  <si>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</si>
  <si>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</si>
  <si>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</si>
  <si>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</si>
  <si>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</si>
  <si>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</si>
  <si>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</si>
  <si>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</si>
  <si>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</si>
  <si>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</si>
  <si>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</si>
  <si>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</si>
  <si>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</si>
  <si>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</si>
  <si>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</si>
  <si>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</si>
  <si>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</si>
  <si>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</si>
  <si>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</si>
  <si>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</si>
  <si>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</si>
  <si>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</si>
  <si>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</si>
  <si>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</si>
  <si>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</si>
  <si>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</si>
  <si>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</si>
  <si>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</si>
  <si>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</si>
  <si>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</si>
  <si>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</si>
  <si>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</si>
  <si>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</si>
  <si>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</si>
  <si>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</si>
  <si>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</si>
  <si>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</si>
  <si>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</si>
  <si>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</si>
  <si>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</si>
  <si>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</si>
  <si>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</si>
  <si>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</si>
  <si>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</si>
  <si>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</si>
  <si>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</si>
  <si>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</si>
  <si>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</si>
  <si>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</si>
  <si>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</si>
  <si>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</si>
  <si>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</si>
  <si>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</si>
  <si>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</si>
  <si>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</si>
  <si>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</si>
  <si>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</si>
  <si>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</si>
  <si>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</si>
  <si>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</si>
  <si>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</si>
  <si>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</si>
  <si>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</si>
  <si>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</si>
  <si>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</si>
  <si>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</si>
  <si>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</si>
  <si>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</si>
  <si>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</si>
  <si>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</si>
  <si>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</si>
  <si>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</si>
  <si>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</si>
  <si>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</si>
  <si>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</si>
  <si>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</si>
  <si>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</si>
  <si>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</si>
  <si>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</si>
  <si>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</si>
  <si>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</si>
  <si>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</si>
  <si>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</si>
  <si>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</si>
  <si>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</si>
  <si>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</si>
  <si>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</si>
  <si>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</si>
  <si>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</si>
  <si>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</si>
  <si>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</si>
  <si>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</si>
  <si>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</si>
  <si>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</si>
  <si>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</si>
  <si>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</si>
  <si>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</si>
  <si>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</si>
  <si>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</si>
  <si>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</si>
  <si>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</si>
  <si>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</si>
  <si>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</si>
  <si>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</si>
  <si>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</si>
  <si>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</si>
  <si>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</si>
  <si>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</si>
  <si>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</si>
  <si>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</si>
  <si>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</si>
  <si>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</si>
  <si>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</si>
  <si>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</si>
  <si>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</si>
  <si>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</si>
  <si>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</si>
  <si>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</si>
  <si>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</si>
  <si>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</si>
  <si>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</si>
  <si>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</si>
  <si>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</si>
  <si>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</si>
  <si>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</si>
  <si>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</si>
  <si>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</si>
  <si>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</si>
  <si>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</si>
  <si>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</si>
  <si>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</si>
  <si>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</si>
  <si>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</si>
  <si>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</si>
  <si>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</si>
  <si>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</si>
  <si>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</si>
  <si>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</si>
  <si>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</si>
  <si>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</si>
  <si>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</si>
  <si>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</si>
  <si>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</si>
  <si>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</si>
  <si>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</si>
  <si>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</si>
  <si>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</si>
  <si>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</si>
  <si>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</si>
  <si>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</si>
  <si>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</si>
  <si>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</si>
  <si>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</si>
  <si>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</si>
  <si>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</si>
  <si>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</si>
  <si>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</si>
  <si>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</si>
  <si>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</si>
  <si>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</si>
  <si>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</si>
  <si>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</si>
  <si>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</si>
  <si>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</si>
  <si>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</si>
  <si>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</si>
  <si>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</si>
  <si>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</si>
  <si>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</si>
  <si>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</si>
  <si>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</si>
  <si>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</si>
  <si>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</si>
  <si>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</si>
  <si>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</si>
  <si>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</si>
  <si>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</si>
  <si>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</si>
  <si>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</si>
  <si>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</si>
  <si>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</si>
  <si>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</si>
  <si>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</si>
  <si>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</si>
  <si>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</si>
  <si>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</si>
  <si>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</si>
  <si>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</si>
  <si>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</si>
  <si>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</si>
  <si>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</si>
  <si>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</si>
  <si>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</si>
  <si>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</si>
  <si>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</si>
  <si>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</si>
  <si>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</si>
  <si>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</si>
  <si>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</si>
  <si>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</si>
  <si>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</si>
  <si>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</si>
  <si>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</si>
  <si>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</si>
  <si>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</si>
  <si>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</si>
  <si>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</si>
  <si>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</si>
  <si>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</si>
  <si>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</si>
  <si>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</si>
  <si>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</si>
  <si>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</si>
  <si>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</si>
  <si>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</si>
  <si>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</si>
  <si>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</si>
  <si>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</si>
  <si>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</si>
  <si>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</si>
  <si>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</si>
  <si>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</si>
  <si>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</si>
  <si>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</si>
  <si>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</si>
  <si>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</si>
  <si>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</si>
  <si>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</si>
  <si>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</si>
  <si>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</si>
  <si>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</si>
  <si>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</si>
  <si>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</si>
  <si>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</si>
  <si>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</si>
  <si>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</si>
  <si>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</si>
  <si>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</si>
  <si>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</si>
  <si>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</si>
  <si>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</si>
  <si>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</si>
  <si>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</si>
  <si>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</si>
  <si>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</si>
  <si>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</si>
  <si>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</si>
  <si>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</si>
  <si>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</si>
  <si>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</si>
  <si>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</si>
  <si>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</si>
  <si>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</si>
  <si>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</si>
  <si>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</si>
  <si>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</si>
  <si>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</si>
  <si>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</si>
  <si>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</si>
  <si>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</si>
  <si>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</si>
  <si>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</si>
  <si>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</si>
  <si>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</si>
  <si>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</si>
  <si>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</si>
  <si>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</si>
  <si>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</si>
  <si>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</si>
  <si>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</si>
  <si>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</si>
  <si>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</si>
  <si>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</si>
  <si>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</si>
  <si>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</si>
  <si>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</si>
  <si>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</si>
  <si>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</si>
  <si>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</si>
  <si>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</si>
  <si>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</si>
  <si>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</si>
  <si>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</si>
  <si>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</si>
  <si>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</si>
  <si>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</si>
  <si>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</si>
  <si>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</si>
  <si>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</si>
  <si>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</si>
  <si>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</si>
  <si>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</si>
  <si>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</si>
  <si>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</si>
  <si>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</si>
  <si>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</si>
  <si>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</si>
  <si>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</si>
  <si>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</si>
  <si>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</si>
  <si>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</si>
  <si>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</si>
  <si>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</si>
  <si>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</si>
  <si>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</si>
  <si>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</si>
  <si>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</si>
  <si>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</si>
  <si>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</si>
  <si>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</si>
  <si>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</si>
  <si>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</si>
  <si>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</si>
  <si>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</si>
  <si>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</si>
  <si>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</si>
  <si>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</si>
  <si>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</si>
  <si>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</si>
  <si>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</si>
  <si>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</si>
  <si>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</si>
  <si>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</si>
  <si>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</si>
  <si>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</si>
  <si>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</si>
  <si>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</si>
  <si>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</si>
  <si>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</si>
  <si>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</si>
  <si>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</si>
  <si>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</si>
  <si>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</si>
  <si>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</si>
  <si>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</si>
  <si>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</si>
  <si>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</si>
  <si>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</si>
  <si>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</si>
  <si>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</si>
  <si>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</si>
  <si>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</si>
  <si>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</si>
  <si>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</si>
  <si>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</si>
  <si>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</si>
  <si>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</si>
  <si>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</si>
  <si>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</si>
  <si>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</si>
  <si>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</si>
  <si>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</si>
  <si>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</si>
  <si>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</si>
  <si>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</si>
  <si>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</si>
  <si>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</si>
  <si>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</si>
  <si>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</si>
  <si>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</si>
  <si>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</si>
  <si>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</si>
  <si>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</si>
  <si>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</si>
  <si>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</si>
  <si>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</si>
  <si>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</si>
  <si>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</si>
  <si>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</si>
  <si>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</si>
  <si>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</si>
  <si>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</si>
  <si>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</si>
  <si>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</si>
  <si>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</si>
  <si>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</si>
  <si>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</si>
  <si>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</si>
  <si>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</si>
  <si>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</si>
  <si>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</si>
  <si>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</si>
  <si>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</si>
  <si>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</si>
  <si>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</si>
  <si>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</si>
  <si>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</si>
  <si>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</si>
  <si>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</si>
  <si>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</si>
  <si>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</si>
  <si>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</si>
  <si>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</si>
  <si>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</si>
  <si>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</si>
  <si>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</si>
  <si>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</si>
  <si>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</si>
  <si>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</si>
  <si>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</si>
  <si>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</si>
  <si>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</si>
  <si>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</si>
  <si>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</si>
  <si>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</si>
  <si>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</si>
  <si>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</si>
  <si>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</si>
  <si>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</si>
  <si>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</si>
  <si>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</si>
  <si>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</si>
  <si>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</si>
  <si>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</si>
  <si>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</si>
  <si>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</si>
  <si>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</si>
  <si>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</si>
  <si>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</si>
  <si>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</si>
  <si>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</si>
  <si>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</si>
  <si>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</si>
  <si>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</si>
  <si>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</si>
  <si>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</si>
  <si>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</si>
  <si>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</si>
  <si>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</si>
  <si>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</si>
  <si>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</si>
  <si>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</si>
  <si>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</si>
  <si>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</si>
  <si>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</si>
  <si>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</si>
  <si>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</si>
  <si>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</si>
  <si>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</si>
  <si>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</si>
  <si>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</si>
  <si>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</si>
  <si>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</si>
  <si>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</si>
  <si>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</si>
  <si>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</si>
  <si>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</si>
  <si>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</si>
  <si>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</si>
  <si>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</si>
  <si>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PCM-20251126-00001107</t>
  </si>
  <si>
    <t xml:space="preserve">EM Team at site </t>
  </si>
  <si>
    <t>PCM-20251126-00001114</t>
  </si>
  <si>
    <t>Road access issue team checking with sceco team , ETA 120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</si>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</sst>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164" fontId="12" fillId="2" borderId="1" xfId="0" applyNumberFormat="1" applyFont="1" applyFill="1" applyBorder="1" applyAlignment="1">
      <alignment horizontal="center" vertical="center" wrapText="1"/>
    </xf>
    <xf numFmtId="0" fontId="32" fillId="20" borderId="18" xfId="0" applyFont="1" applyFill="1" applyBorder="1" applyAlignment="1">
      <alignment horizontal="center" vertical="center"/>
    </xf>
    <xf numFmtId="0" fontId="32" fillId="20" borderId="18" xfId="0" applyFont="1" applyFill="1" applyBorder="1" applyAlignment="1">
      <alignment horizontal="center" vertical="center" wrapText="1"/>
    </xf>
    <xf numFmtId="22" fontId="32" fillId="20" borderId="1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3" dataDxfId="22" headerRowBorderDxfId="20" tableBorderDxfId="21">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324.70063391203439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45987.64905925926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45987.64905925926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45987.64905925926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45987.64905925926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45987.649059606483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45987.649059606483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45987.649059606483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45987.649059606483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45987.649059606483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45987.649059606483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45987.649059606483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45987.649059606483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45987.649059606483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45987.649059606483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45987.649059606483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45987.649059606483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45987.649059606483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45987.649059606483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45987.649059606483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45987.649059606483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45987.649059606483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45987.649059837961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45987.649059837961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45987.649059837961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45987.649059837961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45987.649059837961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45987.649059837961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45987.649059837961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45987.649059837961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45987.649059837961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45987.649059837961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45987.649059837961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45987.649059837961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45987.649059837961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45987.649059837961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45987.649059837961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45987.649059837961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45987.649059837961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45987.649059837961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45987.649059837961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45987.649059837961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45987.649059837961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45987.649059837961</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45987.649059837961</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45987.649059837961</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45987.649059837961</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45987.649059837961</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45987.649059837961</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45987.649059837961</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28875DC6-56DD-45D2-B810-20829F28B7C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5" activePane="bottomLeft" state="frozen"/>
      <selection pane="bottomLeft" activeCell="E5" sqref="E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162.64922187499906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3.2616408564790618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45987.649059837961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45987.649059837961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45987.649059837961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45987.649059837961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45987.649059837961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45987.649059837961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45987.649059837961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45987.649059837961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45987.649059837961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45987.649059837961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45987.649059837961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45987.649059837961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45987.649059837961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45987.649059837961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45987.649059837961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45987.649059837961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45987.649059837961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45987.649059837961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45987.649059837961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45987.649059837961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45987.649059837961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45987.649059837961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45987.649059837961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45987.649059837961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45987.649059837961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45987.649059837961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45987.649059837961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45987.649059837961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45987.649059837961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45987.649059837961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45987.649059837961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45987.649059837961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45987.649059837961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45987.649059837961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45987.649059837961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45987.649059837961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45987.649059837961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45987.649059837961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45987.649059837961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45987.649059837961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45987.649059837961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45987.649059837961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45987.649059837961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45987.649059837961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45987.649059837961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45987.649059837961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45987.649059837961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45987.649059837961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45987.649059837961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45987.649059837961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45987.649059837961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45987.649059837961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45987.649059837961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45987.649059837961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45987.649059837961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45987.649059837961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45987.649059837961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45987.649059837961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45987.649059837961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45987.649059837961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45987.649059837961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45987.649059837961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45987.649059837961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45987.649059837961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45987.649059837961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45987.649059837961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45987.649059837961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45987.649059837961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45987.649059837961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45987.649059837961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45987.649059837961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45987.649059837961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45987.649059837961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45987.649059837961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45987.649059837961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45987.649059837961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45987.649059837961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45987.649059837961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45987.649059837961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45987.649059837961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45987.649059837961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45987.649059837961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45987.649059837961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45987.649059837961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45987.649059837961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45987.649059837961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45987.649059837961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45987.649059837961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45987.649059837961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45987.649059837961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45987.649059837961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45987.649059837961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45987.649059837961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45987.649059837961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45987.649059837961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45987.649059837961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45987.649059837961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45987.649059837961</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45987.649059837961</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45987.649059837961</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45987.649059837961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45987.649059837961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45987.649059837961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45987.649059837961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45987.649059837961</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45987.649059837961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45987.649059837961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45987.649059837961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45987.649059837961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45987.649059837961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45987.649059837961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45987.649059837961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45987.649059837961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45987.649059837961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45987.649059837961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45987.649059837961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45987.649059837961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45987.649059837961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45987.649059837961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45987.649059837961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45987.649059837961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45987.649059837961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45987.649059837961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45987.649059837961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45987.649059837961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45987.649059837961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45987.649059837961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45987.649059837961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45987.649059837961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45987.649059837961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45987.649059837961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45987.649059837961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45987.649059837961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45987.649059837961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45987.649059837961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45987.649059837961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45987.649059837961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45987.649059837961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45987.649059837961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45987.649059837961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45987.649059837961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45987.649059837961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45987.649059837961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45987.649059837961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45987.649059837961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45987.649059837961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45987.649059837961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45987.649059837961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45987.649059837961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45987.649059837961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45987.649059837961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45987.649059837961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45987.649059837961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45987.649059837961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45987.649059837961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45987.649059837961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45987.649059837961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45987.649059837961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45987.649059837961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45987.649059837961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45987.649059837961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45987.649059837961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45987.649059837961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45987.649059837961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45987.649059837961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45987.649059837961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45987.649059837961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45987.649059837961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45987.649059837961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45987.649059837961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45987.649059837961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45987.649059837961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45987.649059837961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45987.649059837961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45987.649059837961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45987.649059837961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45987.649059837961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45987.649059837961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45987.649059837961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45987.649059837961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45987.649059837961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45987.649059837961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45987.649059837961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45987.649059837961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45987.649059837961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45987.649059837961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45987.649059837961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45987.649059837961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45987.649059837961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45987.649059837961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45987.649059837961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45987.649059837961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45987.649059837961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45987.649059837961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45987.649059837961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45987.649059837961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45987.649059837961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45987.649059837961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45987.649059837961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45987.649059837961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45987.649059837961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45987.649059837961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45987.649059837961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45987.649059837961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45987.649059837961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45987.649059837961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45987.649059837961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45987.649059837961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45987.649059837961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45987.649059837961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45987.649059837961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45987.649059837961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45987.649059837961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45987.649059837961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45987.649059837961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45987.649059837961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45987.649059837961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45987.649059837961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45987.649059837961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45987.649059837961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45987.649059837961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45987.649059837961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45987.649059837961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45987.649059837961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45987.649059837961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45987.649059837961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45987.649059837961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45987.649059837961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45987.649059837961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45987.649059837961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45987.649059837961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45987.649059837961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45987.649059837961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45987.649059837961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45987.649059837961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45987.649059837961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45987.649059837961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45987.649059837961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45987.649059837961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45987.649059837961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45987.649059837961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45987.649059837961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45987.649059837961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45987.649059837961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45987.649059837961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45987.649059837961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45987.649059837961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45987.649059837961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45987.649059837961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45987.649059837961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45987.649059837961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45987.649059837961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45987.649059837961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45987.649059837961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45987.649059837961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45987.649059837961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45987.649059837961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45987.649059837961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45987.649059837961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45987.649059837961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45987.649059837961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45987.649059837961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45987.649059837961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45987.649059837961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45987.649059837961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45987.649059837961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45987.649059837961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45987.649059837961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45987.649059837961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45987.649059837961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45987.649059837961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45987.649059837961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45987.649059837961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45987.649059837961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45987.649059837961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45987.649059837961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45987.649059837961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45987.649059837961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45987.649059837961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45987.649059837961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45987.649059837961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45987.649059837961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45987.649059837961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45987.649059837961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45987.649059837961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45987.649059837961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45987.649059837961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45987.649059837961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45987.649059837961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45987.649059837961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45987.649059837961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45987.649059837961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45987.649059837961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45987.649059837961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45987.649059837961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45987.649059837961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45987.649059837961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45987.649059837961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45987.649059837961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45987.649059837961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45987.649059837961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45987.649059837961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45987.649059837961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45987.649059837961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45987.649059837961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45987.649059837961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45987.649059837961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45987.649059837961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45987.649059837961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45987.649059837961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45987.649059837961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45987.649059837961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45987.649059837961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45987.649059837961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45987.649059837961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45987.649059837961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45987.649059837961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45987.649059837961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45987.649059837961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45987.649059837961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45987.649059837961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45987.649059837961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45987.649059837961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45987.649059837961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45987.649059837961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45987.649059837961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45987.649059837961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45987.649059837961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45987.649059837961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45987.649059837961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45987.649059837961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45987.649059837961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45987.649059837961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45987.649059837961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45987.649059837961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45987.649059837961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45987.649059837961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45987.649059837961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45987.649059837961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45987.649059837961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45987.649059837961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45987.649059837961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45987.649059837961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45987.649059837961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45987.649059837961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45987.649059837961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45987.649059837961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45987.649059837961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45987.649059837961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45987.649059837961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45987.649059837961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45987.649059837961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45987.649059837961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45987.649059837961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45987.649059837961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45987.649059837961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45987.649059837961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45987.649059837961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45987.649059837961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45987.649059837961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45987.649059837961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45987.649059837961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45987.649059837961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45987.649059837961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45987.649059837961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45987.649059837961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45987.649059837961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45987.649059837961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45987.649059837961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45987.649059837961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45987.649059837961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45987.649059837961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45987.649059837961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45987.649059837961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45987.649059837961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45987.649059837961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45987.649059837961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45987.649059837961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45987.649059837961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45987.649059837961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45987.649059837961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45987.649059837961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45987.649059837961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45987.649059837961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45987.649059837961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45987.649059837961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45987.649059837961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45987.649059837961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45987.649059837961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45987.649059837961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45987.649059837961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45987.649059837961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45987.649059837961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45987.649059837961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45987.649059837961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45987.649059837961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45987.649059837961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45987.649059837961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45987.649059837961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45987.649059837961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45987.649059837961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45987.649059837961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45987.649059837961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45987.649059837961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45987.649059837961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45987.649059837961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45987.649059837961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45987.649059837961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45987.649059837961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45987.649059837961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45987.649059837961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45987.649059837961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45987.649059837961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45987.649059837961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45987.649059837961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45987.649059837961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45987.649059837961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45987.649059837961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45987.649059837961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45987.649059837961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45987.649059837961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45987.649059837961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45987.649059837961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45987.649059837961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45987.649059837961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45987.649059837961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45987.649059837961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45987.649059837961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45987.649059837961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45987.649059837961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45987.649059837961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45987.649059837961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45987.649059837961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45987.649059837961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45987.649059837961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45987.649059837961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45987.649059837961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45987.649059837961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45987.649059837961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45987.649059837961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45987.649059837961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45987.649059837961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45987.649059837961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45987.649059837961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45987.649059837961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45987.649059837961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45987.649059837961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45987.649059837961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45987.649059837961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45987.649059837961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45987.649059837961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45987.649059837961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45987.649059837961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45987.649059837961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45987.649059837961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45987.649059837961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45987.649059837961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45987.649059837961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45987.649059837961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45987.649059837961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45987.649059837961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45987.649059837961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45987.649059837961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45987.649059837961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45987.649059837961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45987.649059837961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45987.649059837961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45987.649059837961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45987.649059837961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45987.649059837961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45987.649059837961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45987.649059837961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45987.649059837961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45987.649059837961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45987.649059837961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45987.649059837961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45987.649059837961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45987.649059837961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45987.649059837961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45987.649059837961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45987.649059837961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45987.649059837961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45987.649059837961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45987.649059837961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45987.649059837961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45987.649059837961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45987.649059837961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45987.649059837961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45987.649059837961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45987.649059837961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45987.649059837961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45987.649059837961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45987.649059837961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45987.649059837961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45987.649059837961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45987.649059837961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45987.649059837961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45987.649059837961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45987.649059837961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45987.649059837961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45987.649059837961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45987.649059837961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45987.649059837961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45987.649059837961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45987.649059837961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45987.649059837961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45987.649059837961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45987.649059837961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45987.649059837961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45987.649059837961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45987.649059837961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45987.649059837961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45987.649059837961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45987.649059837961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45987.649059837961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45987.649059837961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45987.649059837961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45987.649059837961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45987.649059837961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45987.649059837961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45987.649059837961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45987.649059837961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45987.649059837961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45987.649059837961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45987.649059837961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45987.649059837961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45987.649059837961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45987.649059837961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45987.649059837961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45987.649059837961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45987.649059837961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45987.649059837961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45987.649059837961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45987.649059837961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45987.649059837961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45987.649059837961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45987.649059837961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45987.649059837961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45987.649059837961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45987.649059837961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45987.649059837961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45987.649059837961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45987.649059837961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45987.649059837961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45987.649059837961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45987.649059837961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45987.649059837961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45987.649059837961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45987.649059837961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45987.649059837961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45987.649059837961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45987.649059837961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45987.649059837961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45987.649059837961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45987.649059837961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45987.649059837961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45987.649059837961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45987.649059837961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45987.649059837961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45987.649059837961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45987.649059837961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45987.649059837961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45987.649059837961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45987.649059837961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45987.649059837961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45987.649059837961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45987.649059837961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45987.649059837961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45987.649059837961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45987.649059837961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45987.649059837961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45987.649059837961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45987.649059837961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45987.649059837961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45987.649059837961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45987.649059837961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45987.649059837961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45987.649059837961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45987.649059837961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45987.649059837961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45987.649059837961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45987.649059837961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45987.649059837961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45987.649059837961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45987.649059837961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45987.649059837961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45987.649059837961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45987.649059837961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45987.649059837961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45987.649059837961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45987.649059837961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45987.649059837961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45987.649059837961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45987.649059837961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45987.649059837961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45987.649059837961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45987.649059837961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45987.649059837961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45987.649059837961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45987.649059837961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45987.649059837961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45987.649059837961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45987.649059837961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45987.649059837961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45987.649059837961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45987.649059837961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45987.649059837961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45987.649059837961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45987.649059837961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45987.649059837961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45987.649059837961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45987.649059837961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45987.649059837961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45987.649059837961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45987.649059837961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45987.649059837961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45987.649059837961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45987.649059837961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45987.649059837961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45987.649059837961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45987.649059837961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45987.649059837961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45987.649059837961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45987.649059837961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45987.649059837961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45987.649059837961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45987.649059837961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45987.649059837961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45987.649059837961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45987.649059837961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45987.649059837961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45987.649059837961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45987.649059837961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45987.649059837961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45987.649059837961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45987.649059837961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45987.649059837961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45987.649059837961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45987.649059837961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45987.649059837961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45987.649059837961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45987.649059837961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45987.649059837961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45987.649059837961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45987.649059837961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45987.649059837961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45987.649059837961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45987.649059837961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45987.649059837961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45987.649059837961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45987.649059837961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45987.649059837961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45987.649059837961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45987.649059837961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45987.649059837961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45987.649059837961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45987.649059837961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45987.649059837961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45987.649059837961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45987.649059837961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45987.649059837961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45987.649059837961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45987.649059837961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45987.649059837961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45987.649059837961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45987.649059837961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45987.649059837961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45987.649059837961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45987.649059837961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45987.649059837961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45987.649059837961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45987.649059837961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45987.649059837961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45987.649059837961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45987.649059837961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45987.649059837961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45987.649059837961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45987.649059837961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45987.649059837961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45987.649059837961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45987.649059837961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45987.649059837961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45987.649059837961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45987.649059837961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45987.649059837961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45987.649059837961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45987.649059837961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45987.649059837961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45987.649059837961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45987.649059837961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45987.649059837961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45987.649059837961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45987.649059837961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45987.649059837961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45987.649059837961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45987.649059837961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45987.649059837961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45987.649059837961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45987.649059837961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45987.649059837961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45987.649059837961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45987.649059837961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45987.649059837961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45987.649059837961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45987.649059837961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45987.649059837961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45987.649059837961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45987.649059837961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45987.649059837961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45987.649059837961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45987.649059837961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45987.649059837961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45987.649059837961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45987.649059837961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45987.649059837961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45987.649059837961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45987.649059837961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45987.649059837961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45987.649059837961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45987.649059837961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45987.649059837961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45987.649059837961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45987.649059837961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45987.649059837961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45987.649059837961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45987.649059837961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45987.649059837961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45987.649059837961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45987.649059837961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45987.649059837961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45987.649059837961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45987.649059837961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45987.649059837961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45987.649059837961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45987.649059837961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45987.649059837961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45987.649059837961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45987.649059837961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45987.649059837961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45987.649059837961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45987.649059837961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45987.649059837961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45987.649059837961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45987.649059837961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45987.649059837961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45987.649059837961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45987.649059837961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45987.649059837961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45987.649059837961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45987.649059837961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45987.649059837961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45987.649059837961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45987.649059837961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45987.649059837961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45987.649059837961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45987.649059837961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45987.649059837961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45987.649059837961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45987.649059837961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45987.649059837961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45987.649059837961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45987.649059837961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45987.649059837961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45987.649059837961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45987.649059837961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45987.649059837961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45987.649059837961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45987.649059837961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45987.649059837961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45987.649059837961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45987.649059837961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45987.649059837961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45987.649059837961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45987.649059837961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45987.649059837961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45987.649059837961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45987.649059837961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45987.649059837961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45987.649059837961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45987.649059837961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45987.649059837961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45987.649059837961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45987.649059837961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45987.649059837961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45987.649059837961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45987.649059837961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45987.649059837961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45987.649059837961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45987.649059837961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45987.649059837961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45987.649059837961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45987.649059837961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45987.649059837961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45987.649059837961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45987.649059837961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45987.649059837961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45987.649059837961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45987.649059837961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45987.649059837961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45987.649059837961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45987.649059837961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45987.649059837961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45987.649059837961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45987.649059837961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45987.649059837961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45987.649059837961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45987.649059837961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45987.649059837961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45987.649059837961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45987.649059837961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45987.649059837961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45987.649059837961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45987.649059837961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45987.649059837961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45987.649059837961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45987.649059837961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45987.649059837961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45987.649059837961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45987.649059837961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45987.649059837961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45987.649059837961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45987.649059837961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45987.649059837961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45987.649059837961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45987.649059837961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45987.649059837961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45987.649059837961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45987.649059837961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45987.649059837961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45987.649059837961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45987.649059837961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45987.649059837961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45987.649059837961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45987.649059837961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45987.649059837961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45987.649059837961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45987.649059837961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45987.649059837961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45987.649059837961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45987.649059837961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45987.649059837961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45987.649059837961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45987.649059837961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45987.649059837961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45987.649059837961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45987.649059837961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45987.649059837961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45987.649059837961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45987.649059837961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45987.649059837961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45987.649059837961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45987.649059837961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45987.649059837961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45987.649059837961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45987.649059837961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45987.649059837961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45987.649059837961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45987.649059837961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45987.649059837961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45987.649059837961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45987.649059837961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45987.649059837961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45987.649059837961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45987.649059837961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45987.649059837961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45987.649059837961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45987.649059837961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45987.649059837961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45987.649059837961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45987.649059837961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45987.649059837961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45987.649059837961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45987.649059837961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45987.649059837961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45987.649059837961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45987.649059837961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45987.649059837961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45987.649059837961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45987.649059837961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45987.649059837961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45987.649059837961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45987.649059837961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45987.649059837961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45987.649059837961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45987.649059837961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45987.649059837961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45987.649059837961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45987.649059837961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45987.649059837961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45987.649059837961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45987.649059837961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45987.649059837961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45987.649059837961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45987.649059837961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45987.649059837961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45987.649059837961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45987.649059837961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45987.649059837961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45987.649059837961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45987.649059837961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45987.649059837961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45987.649059837961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45987.649059837961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45987.649059837961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45987.649059837961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45987.649059837961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45987.649059837961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45987.649059837961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45987.649059837961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45987.649059837961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45987.649059837961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45987.649059837961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45987.649059837961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45987.649059837961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45987.649059837961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45987.649059837961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45987.649059837961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45987.649059837961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45987.649059837961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45987.649059837961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45987.649059837961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45987.649059837961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45987.649059837961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45987.649059837961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45987.649059837961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45987.649059837961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45987.649059837961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45987.649059837961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45987.649059837961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45987.649059837961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45987.649059837961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45987.649059837961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45987.649059837961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45987.649059837961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45987.649059837961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45987.649059837961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45987.649059837961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45987.649059837961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45987.649059837961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45987.649059837961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45987.649059837961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45987.649059837961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45987.649059837961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45987.649059837961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45987.649059837961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45987.649059837961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45987.649059837961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45987.649059837961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45987.649059837961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45987.649059837961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45987.649059837961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45987.649059837961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45987.649059837961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45987.649059837961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45987.649059837961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45987.649059837961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45987.649059837961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45987.649059837961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45987.649059837961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45987.649059837961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45987.649059837961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45987.649059837961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45987.649059837961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45987.649059837961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45987.649059837961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45987.649059837961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45987.649059837961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45987.649059837961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45987.649059837961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45987.649059837961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45987.649059837961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45987.649059837961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45987.649059837961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45987.649059837961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45987.649059837961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45987.649059837961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45987.649059837961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45987.649059837961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45987.649059837961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45987.649059837961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45987.649059837961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45987.649059837961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45987.649059837961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45987.649059837961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45987.649059837961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45987.649059837961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45987.649059837961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45987.649059837961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45987.649059837961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45987.649059837961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45987.649059837961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45987.649059837961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45987.649059837961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45987.649059837961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45987.649059837961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45987.649059837961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45987.649059837961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45987.649059837961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45987.649059837961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45987.649059837961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45987.649059837961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45987.649059837961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45987.649059837961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45987.649059837961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45987.649059837961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45987.649059837961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45987.649059837961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45987.649059837961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45987.649059837961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45987.649059837961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45987.649059837961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45987.649059837961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45987.649059837961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45987.649059837961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45987.649059837961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45987.649059837961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45987.649059837961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45987.649059837961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45987.649059837961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45987.649059837961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45987.649059837961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45987.649059837961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45987.649059837961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45987.649059837961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45987.649059837961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45987.649059837961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45987.649059837961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45987.649059837961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45987.649059837961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45987.649059837961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45987.649059837961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45987.649059837961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45987.649059837961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45987.649059837961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45987.649059837961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45987.649059837961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45987.649059837961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45987.649059837961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45987.649059837961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45987.649059837961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45987.649059837961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45987.649059837961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45987.649059837961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45987.649059837961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45987.649059837961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45987.649059837961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45987.649059837961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45987.649059837961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45987.649059837961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45987.649059837961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45987.649059837961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45987.649059837961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45987.649059837961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45987.649059837961</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45987.649059837961</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284.16834224536433</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IFERROR(VLOOKUP(D4,DB!A:K,11,0),"")</f>
        <v/>
      </c>
      <c r="C3" s="90"/>
      <c r="D3" s="144"/>
      <c r="E3" s="91"/>
      <c r="F3" s="92"/>
      <c r="G3" s="93">
        <f t="shared" ref="G3:G36" ca="1" si="0">IFERROR(NOW()-F3,"")</f>
        <v>45987.649059837961</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45987.649059837961</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45987.649059837961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45987.649059837961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45987.649059837961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45987.649059837961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45987.649059837961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45987.649059837961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45987.649059837961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45987.649059837961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45987.649059837961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45987.649059837961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45987.649059837961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45987.649059837961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45987.649059837961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45987.649059837961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45987.649059837961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45987.649059837961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45987.649059837961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45987.649059837961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45987.649059837961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45987.649059837961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45987.649059837961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45987.649059837961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45987.649059837961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45987.649059837961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45987.649059837961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45987.649059837961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45987.649059837961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45987.649059837961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45987.649059837961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45987.649059837961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45987.649059837961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45987.649059837961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45987.649059837961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45987.649059837961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45987.649059837961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45987.649059837961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45987.649059837961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45987.649059837961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45987.649059837961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45987.649059837961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45987.649059837961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45987.649059837961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45987.649059837961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45987.649059837961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45987.649059837961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45987.649059837961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45987.649059837961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45987.649059837961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45987.649059837961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45987.649059837961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45987.649059837961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45987.649059837961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45987.649059837961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45987.649059837961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45987.649059837961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45987.649059837961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45987.649059837961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45987.649059837961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45987.649059837961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45987.649059837961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45987.649059837961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45987.649059837961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45987.649059837961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45987.649059837961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45987.649059837961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45987.649059837961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45987.649059837961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45987.649059837961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45987.649059837961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45987.649059837961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45987.649059837961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45987.649059837961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45987.649059837961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45987.649059837961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45987.649059837961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45987.649059837961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45987.649059837961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45987.649059837961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45987.649059837961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45987.649059837961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45987.649059837961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45987.649059837961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45987.649059837961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45987.649059837961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45987.649059837961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45987.649059837961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45987.649059837961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45987.649059837961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45987.649059837961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45987.649059837961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45987.649059837961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45987.649059837961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45987.649059837961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45987.649059837961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45987.649059837961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45987.649059837961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45987.649059837961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45987.649059837961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45987.649059837961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45987.649059837961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45987.649059837961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45987.649059837961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45987.649059837961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45987.649059837961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45987.649059837961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45987.649059837961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45987.649059837961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45987.649059837961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45987.649059837961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45987.649059837961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45987.649059837961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45987.649059837961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45987.649059837961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45987.649059837961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45987.649059837961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45987.649059837961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45987.649059837961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45987.649059837961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45987.649059837961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45987.649059837961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45987.649059837961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45987.649059837961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45987.649059837961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45987.649059837961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45987.649059837961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45987.649059837961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45987.649059837961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45987.649059837961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45987.649059837961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45987.649059837961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45987.649059837961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45987.649059837961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45987.649059837961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45987.649059837961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45987.649059837961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45987.649059837961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45987.649059837961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45987.649059837961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45987.649059837961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45987.649059837961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45987.649059837961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45987.649059837961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45987.649059837961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45987.649059837961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45987.649059837961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45987.649059837961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45987.649059837961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45987.649059837961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45987.649059837961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45987.649059837961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45987.649059837961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45987.649059837961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45987.649059837961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45987.649059837961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45987.649059837961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45987.649059837961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45987.649059837961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45987.649059837961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45987.649059837961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45987.649059837961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45987.649059837961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45987.649059837961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45987.649059837961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45987.649059837961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45987.649059837961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45987.649059837961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45987.649059837961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45987.649059837961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45987.649059837961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45987.649059837961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45987.649059837961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45987.649059837961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45987.649059837961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45987.649059837961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45987.649059837961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45987.649059837961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45987.649059837961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45987.649059837961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45987.649059837961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45987.649059837961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45987.649059837961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45987.649059837961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45987.649059837961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45987.649059837961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45987.649059837961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45987.649059837961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45987.649059837961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45987.649059837961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45987.649059837961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45987.649059837961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45987.649059837961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45987.649059837961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45987.649059837961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45987.649059837961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45987.649059837961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45987.649059837961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45987.649059837961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45987.649059837961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45987.649059837961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45987.649059837961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45987.649059837961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45987.649059837961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45987.649059837961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45987.649059837961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45987.649059837961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45987.649059837961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45987.649059837961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45987.649059837961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45987.649059837961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45987.649059837961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45987.649059837961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45987.649059837961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45987.649059837961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45987.649059837961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45987.649059837961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45987.649059837961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45987.649059837961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45987.649059837961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45987.649059837961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45987.649059837961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45987.649059837961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45987.649059837961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45987.649059837961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45987.649059837961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45987.649059837961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45987.649059837961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45987.649059837961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45987.649059837961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45987.649059837961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45987.649059837961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45987.649059837961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45987.649059837961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45987.649059837961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45987.649059837961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45987.649059837961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45987.649059837961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45987.649059837961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45987.649059837961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45987.649059837961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45987.649059837961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45987.649059837961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45987.649059837961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45987.649059837961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45987.649059837961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45987.649059837961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45987.649059837961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45987.649059837961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45987.649059837961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45987.649059837961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45987.649059837961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45987.649059837961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45987.649059837961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45987.649059837961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45987.649059837961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45987.649059837961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45987.649059837961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45987.649059837961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45987.649059837961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45987.649059837961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45987.649059837961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45987.649059837961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45987.649059837961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45987.649059837961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45987.649059837961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45987.649059837961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45987.649059837961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45987.649059837961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45987.649059837961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45987.649059837961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45987.649059837961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45987.649059837961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45987.649059837961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45987.649059837961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45987.649059837961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45987.649059837961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45987.649059837961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45987.649059837961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45987.649059837961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45987.649059837961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45987.649059837961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45987.649059837961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45987.649059837961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45987.649059837961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45987.649059837961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45987.649059837961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45987.649059837961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45987.649059837961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45987.649059837961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45987.649059837961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45987.649059837961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45987.649059837961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45987.649059837961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45987.649059837961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45987.649059837961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45987.649059837961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45987.649059837961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45987.649059837961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45987.649059837961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45987.649059837961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45987.649059837961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45987.649059837961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45987.649059837961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45987.649059837961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45987.649059837961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45987.649059837961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45987.649059837961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45987.649059837961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45987.649059837961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45987.649059837961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45987.649059837961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45987.649059837961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45987.649059837961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45987.649059837961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45987.649059837961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45987.649059837961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45987.649059837961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45987.649059837961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45987.649059837961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45987.649059837961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45987.649059837961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45987.649059837961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45987.649059837961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45987.649059837961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45987.649059837961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45987.649059837961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45987.649059837961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45987.649059837961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45987.649059837961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45987.649059837961</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45987.649059837961</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45987.649059837961</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45987.649059837961</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45987.649059837961</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45987.649059837961</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95.816999652772211</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61.460182523143885</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38.987948726848117</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6.2757612268469529</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1</v>
      </c>
      <c r="D6" s="37" t="s">
        <v>33058</v>
      </c>
      <c r="E6" s="106" t="s">
        <v>39021</v>
      </c>
      <c r="F6" s="38">
        <v>45987.579976851855</v>
      </c>
      <c r="G6" s="108">
        <f ca="1">IFERROR(NOW()-F6,"")</f>
        <v>6.9082986105058808E-2</v>
      </c>
      <c r="H6" s="38">
        <v>45987.561226851853</v>
      </c>
      <c r="I6" s="37" t="str">
        <f>IFERROR(VLOOKUP(D6,DB!A:F,6,0),"")</f>
        <v>SCECO</v>
      </c>
      <c r="J6" s="37" t="str">
        <f>IFERROR(VLOOKUP(D6,DB!A:G,7,0),"")</f>
        <v>Dead</v>
      </c>
      <c r="K6" s="37" t="s">
        <v>39118</v>
      </c>
      <c r="L6" s="37" t="str">
        <f>IFERROR(VLOOKUP(D6,DB!A:I,9,0),"")</f>
        <v>Latis</v>
      </c>
    </row>
    <row r="7" spans="1:13" s="39" customFormat="1">
      <c r="A7" s="37"/>
      <c r="B7" s="37" t="str">
        <f>IFERROR(VLOOKUP(D7,DB!A:K,11,0),"")</f>
        <v/>
      </c>
      <c r="C7" s="37"/>
      <c r="D7" s="37"/>
      <c r="E7" s="37"/>
      <c r="F7" s="38"/>
      <c r="G7" s="108">
        <f ca="1">IFERROR(NOW()-F7,"")</f>
        <v>45987.649059837961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45987.649059837961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45987.64905925926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45987.64905925926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45987.64905925926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45987.64905925926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45987.64905925926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45987.64905925926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45987.64905925926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45987.64905925926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45987.64905925926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45987.64905925926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45987.64905925926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45987.64905925926</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5">
        <f ca="1">IFERROR(NOW()-F21,"")</f>
        <v>45987.64905925926</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5">
        <f ca="1">IFERROR(NOW()-F22,"")</f>
        <v>45987.64905925926</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45">
        <f ca="1">IFERROR(NOW()-F23,"")</f>
        <v>45987.64905925926</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45">
        <f ca="1">IFERROR(NOW()-F24,"")</f>
        <v>45987.64905925926</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45">
        <f ca="1">IFERROR(NOW()-F25,"")</f>
        <v>45987.64905925926</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45">
        <f ca="1">IFERROR(NOW()-F26,"")</f>
        <v>45987.64905925926</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45">
        <f ca="1">IFERROR(NOW()-F27,"")</f>
        <v>45987.64905925926</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45">
        <f ca="1">IFERROR(NOW()-F28,"")</f>
        <v>45987.64905925926</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45">
        <f ca="1">IFERROR(NOW()-F29,"")</f>
        <v>45987.64905925926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5">
        <f ca="1">IFERROR(NOW()-F30,"")</f>
        <v>45987.64905925926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5">
        <f ca="1">IFERROR(NOW()-F31,"")</f>
        <v>45987.64905925926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5">
        <f ca="1">IFERROR(NOW()-F32,"")</f>
        <v>45987.64905925926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5">
        <f ca="1">IFERROR(NOW()-F33,"")</f>
        <v>45987.64905925926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5">
        <f ca="1">IFERROR(NOW()-F34,"")</f>
        <v>45987.64905925926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5">
        <f ca="1">IFERROR(NOW()-F35,"")</f>
        <v>45987.64905925926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5">
        <f ca="1">IFERROR(NOW()-F36,"")</f>
        <v>45987.64905925926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5">
        <f ca="1">IFERROR(NOW()-F37,"")</f>
        <v>45987.64905925926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5">
        <f ca="1">IFERROR(NOW()-F38,"")</f>
        <v>45987.64905925926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5">
        <f ca="1">IFERROR(NOW()-F39,"")</f>
        <v>45987.64905925926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5">
        <f ca="1">IFERROR(NOW()-F40,"")</f>
        <v>45987.64905925926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5">
        <f ca="1">IFERROR(NOW()-F41,"")</f>
        <v>45987.64905925926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5">
        <f ca="1">IFERROR(NOW()-F42,"")</f>
        <v>45987.64905925926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5">
        <f ca="1">IFERROR(NOW()-F43,"")</f>
        <v>45987.64905925926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5">
        <f ca="1">IFERROR(NOW()-F44,"")</f>
        <v>45987.64905925926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5">
        <f ca="1">IFERROR(NOW()-F45,"")</f>
        <v>45987.64905925926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5">
        <f ca="1">IFERROR(NOW()-F46,"")</f>
        <v>45987.64905925926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5">
        <f ca="1">IFERROR(NOW()-F47,"")</f>
        <v>45987.64905925926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5">
        <f ca="1">IFERROR(NOW()-F48,"")</f>
        <v>45987.64905925926</v>
      </c>
      <c r="H48" s="38"/>
      <c r="I48" s="37" t="str">
        <f>IFERROR(VLOOKUP(D48,DB!A:F,6,0),"")</f>
        <v/>
      </c>
      <c r="J48" s="37" t="str">
        <f>IFERROR(VLOOKUP(D48,DB!A:G,7,0),"")</f>
        <v/>
      </c>
      <c r="K48" s="37"/>
      <c r="L48" s="3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46" t="s">
        <v>39119</v>
      </c>
      <c r="B2" s="147" t="s">
        <v>5398</v>
      </c>
      <c r="C2" s="125">
        <v>3</v>
      </c>
      <c r="D2" s="80" t="s">
        <v>29367</v>
      </c>
      <c r="E2" s="106" t="s">
        <v>39021</v>
      </c>
      <c r="F2" s="148">
        <v>45987.584652777776</v>
      </c>
      <c r="G2" s="72">
        <f ca="1">IFERROR(NOW()-F2,"-")</f>
        <v>6.4406481484184042E-2</v>
      </c>
      <c r="H2" s="148">
        <v>45987.57608796296</v>
      </c>
      <c r="I2" s="124" t="str">
        <f>IFERROR(VLOOKUP(D2,DB!A:F,6,0),"")</f>
        <v>SCECO</v>
      </c>
      <c r="J2" s="124" t="str">
        <f>IFERROR(VLOOKUP(D2,DB!A:G,7,0),"")</f>
        <v>Dead+No BB Design</v>
      </c>
      <c r="K2" s="127" t="s">
        <v>39120</v>
      </c>
      <c r="L2" s="128" t="str">
        <f>IFERROR(VLOOKUP(D2,DB!A:I,9,0),"")</f>
        <v>Latis</v>
      </c>
    </row>
    <row r="3" spans="1:16382" ht="31.5" customHeight="1">
      <c r="A3"/>
      <c r="B3"/>
      <c r="C3" s="125"/>
      <c r="D3" s="122"/>
      <c r="E3" s="106"/>
      <c r="F3"/>
      <c r="G3" s="72">
        <f ca="1">IFERROR(NOW()-F3,"-")</f>
        <v>45987.64905925926</v>
      </c>
      <c r="H3"/>
      <c r="I3" s="124" t="str">
        <f>IFERROR(VLOOKUP(D3,DB!A:F,6,0),"")</f>
        <v/>
      </c>
      <c r="J3" s="124" t="str">
        <f>IFERROR(VLOOKUP(D3,DB!A:G,7,0),"")</f>
        <v/>
      </c>
      <c r="K3" s="127"/>
      <c r="L3" s="128" t="str">
        <f>IFERROR(VLOOKUP(D3,DB!A:I,9,0),"")</f>
        <v/>
      </c>
    </row>
    <row r="4" spans="1:16382" ht="31.5" customHeight="1">
      <c r="A4"/>
      <c r="B4"/>
      <c r="C4" s="125"/>
      <c r="D4" s="122" t="s">
        <v>7605</v>
      </c>
      <c r="E4" s="106"/>
      <c r="F4"/>
      <c r="G4" s="72">
        <f ca="1">IFERROR(NOW()-F4,"-")</f>
        <v>45987.64905925926</v>
      </c>
      <c r="H4"/>
      <c r="I4" s="124" t="str">
        <f>IFERROR(VLOOKUP(D4,DB!A:F,6,0),"")</f>
        <v>Generator-SG</v>
      </c>
      <c r="J4" s="124" t="str">
        <f>IFERROR(VLOOKUP(D4,DB!A:G,7,0),"")</f>
        <v xml:space="preserve">Good </v>
      </c>
      <c r="K4" s="127"/>
      <c r="L4" s="128" t="str">
        <f>IFERROR(VLOOKUP(D4,DB!A:I,9,0),"")</f>
        <v>Zain</v>
      </c>
    </row>
    <row r="5" spans="1:16382" ht="31.5" customHeight="1">
      <c r="A5"/>
      <c r="B5"/>
      <c r="C5" s="125"/>
      <c r="D5" s="122"/>
      <c r="E5" s="106"/>
      <c r="F5"/>
      <c r="G5" s="72">
        <f ca="1">IFERROR(NOW()-F5,"-")</f>
        <v>45987.64905925926</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45987.64905925926</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45987.64905925926</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t="s">
        <v>39121</v>
      </c>
      <c r="G8" s="72" t="str">
        <f ca="1">IFERROR(NOW()-F8,"-")</f>
        <v>-</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45987.64905925926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45987.649059837961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45987.649059837961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45987.649059837961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45987.649059837961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45987.649059837961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45987.649059837961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45987.649059837961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45987.649059837961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45987.649059837961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45987.649059837961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45987.649059837961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45987.649059837961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45987.649059837961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45987.649059837961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45987.649059837961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45987.649059837961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45987.649059837961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45987.649059837961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45987.649059837961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45987.649059837961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45987.649059837961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45987.649059837961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45987.649059837961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45987.649059837961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45987.649059837961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45987.649059837961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45987.649059837961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45987.649059837961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45987.649059837961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45987.649059837961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45987.649059837961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45987.649059837961</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45987.649059837961</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45987.649059837961</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2025-11-26T12:36:39Z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