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60" documentId="120_S{2AC9BD13-BADA-5192-A53E-5A8FF88502F6}" xr6:coauthVersionLast="47" xr6:coauthVersionMax="47" xr10:uidLastSave="{B5B0DA92-C46F-470E-B741-6C5A4E021044}"/>
  <bookViews>
    <workbookView xWindow="-108" yWindow="-108" windowWidth="30936" windowHeight="18696"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9" l="1"/>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J500"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L500" i="9"/>
  <c r="I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L11" i="9"/>
  <c r="J11" i="9"/>
  <c r="I11" i="9"/>
  <c r="G11" i="9"/>
  <c r="B11" i="9"/>
  <c r="L10" i="9"/>
  <c r="J10" i="9"/>
  <c r="I10" i="9"/>
  <c r="G10" i="9"/>
  <c r="B10"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<sst xmlns="http://schemas.openxmlformats.org/spreadsheetml/2006/main" count="180295" uniqueCount="39130">
  <si>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</si>
  <si>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</si>
  <si>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</si>
  <si>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</si>
  <si>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</si>
  <si>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</si>
  <si>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</si>
  <si>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</si>
  <si>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</si>
  <si>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</si>
  <si>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</si>
  <si>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</si>
  <si>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</si>
  <si>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</si>
  <si>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</si>
  <si>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</si>
  <si>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</si>
  <si>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</si>
  <si>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</si>
  <si>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</si>
  <si>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</si>
  <si>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</si>
  <si>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</si>
  <si>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</si>
  <si>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</si>
  <si>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</si>
  <si>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</si>
  <si>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</si>
  <si>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</si>
  <si>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</si>
  <si>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</si>
  <si>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</si>
  <si>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</si>
  <si>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</si>
  <si>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</si>
  <si>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</si>
  <si>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</si>
  <si>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</si>
  <si>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</si>
  <si>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</si>
  <si>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</si>
  <si>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</si>
  <si>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</si>
  <si>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</si>
  <si>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</si>
  <si>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</si>
  <si>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</si>
  <si>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</si>
  <si>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</si>
  <si>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</si>
  <si>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</si>
  <si>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</si>
  <si>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</si>
  <si>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</si>
  <si>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</si>
  <si>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</si>
  <si>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</si>
  <si>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</si>
  <si>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</si>
  <si>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</si>
  <si>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</si>
  <si>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</si>
  <si>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</si>
  <si>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</si>
  <si>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</si>
  <si>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</si>
  <si>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</si>
  <si>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</si>
  <si>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</si>
  <si>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</si>
  <si>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</si>
  <si>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</si>
  <si>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</si>
  <si>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</si>
  <si>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</si>
  <si>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</si>
  <si>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</si>
  <si>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</si>
  <si>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</si>
  <si>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</si>
  <si>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</si>
  <si>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</si>
  <si>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</si>
  <si>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</si>
  <si>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</si>
  <si>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</si>
  <si>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</si>
  <si>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</si>
  <si>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</si>
  <si>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</si>
  <si>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</si>
  <si>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</si>
  <si>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</si>
  <si>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</si>
  <si>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</si>
  <si>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</si>
  <si>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</si>
  <si>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</si>
  <si>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</si>
  <si>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</si>
  <si>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</si>
  <si>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</si>
  <si>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</si>
  <si>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</si>
  <si>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</si>
  <si>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</si>
  <si>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</si>
  <si>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</si>
  <si>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</si>
  <si>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</si>
  <si>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</si>
  <si>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</si>
  <si>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</si>
  <si>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</si>
  <si>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</si>
  <si>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</si>
  <si>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</si>
  <si>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</si>
  <si>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</si>
  <si>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</si>
  <si>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</si>
  <si>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</si>
  <si>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</si>
  <si>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</si>
  <si>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</si>
  <si>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</si>
  <si>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</si>
  <si>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</si>
  <si>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</si>
  <si>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</si>
  <si>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</si>
  <si>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</si>
  <si>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</si>
  <si>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</si>
  <si>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</si>
  <si>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</si>
  <si>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</si>
  <si>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</si>
  <si>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</si>
  <si>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</si>
  <si>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</si>
  <si>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</si>
  <si>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</si>
  <si>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</si>
  <si>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</si>
  <si>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</si>
  <si>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</si>
  <si>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</si>
  <si>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</si>
  <si>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</si>
  <si>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</si>
  <si>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</si>
  <si>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</si>
  <si>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</si>
  <si>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</si>
  <si>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</si>
  <si>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</si>
  <si>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</si>
  <si>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</si>
  <si>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</si>
  <si>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</si>
  <si>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</si>
  <si>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</si>
  <si>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</si>
  <si>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</si>
  <si>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</si>
  <si>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</si>
  <si>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</si>
  <si>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</si>
  <si>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</si>
  <si>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</si>
  <si>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</si>
  <si>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</si>
  <si>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</si>
  <si>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</si>
  <si>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</si>
  <si>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</si>
  <si>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</si>
  <si>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</si>
  <si>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</si>
  <si>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</si>
  <si>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</si>
  <si>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</si>
  <si>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</si>
  <si>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</si>
  <si>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</si>
  <si>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</si>
  <si>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</si>
  <si>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</si>
  <si>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</si>
  <si>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</si>
  <si>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</si>
  <si>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</si>
  <si>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</si>
  <si>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</si>
  <si>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</si>
  <si>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</si>
  <si>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</si>
  <si>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</si>
  <si>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</si>
  <si>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</si>
  <si>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</si>
  <si>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</si>
  <si>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</si>
  <si>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</si>
  <si>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</si>
  <si>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</si>
  <si>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</si>
  <si>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</si>
  <si>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</si>
  <si>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</si>
  <si>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</si>
  <si>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</si>
  <si>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</si>
  <si>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</si>
  <si>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</si>
  <si>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</si>
  <si>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</si>
  <si>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</si>
  <si>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</si>
  <si>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</si>
  <si>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</si>
  <si>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</si>
  <si>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</si>
  <si>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</si>
  <si>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</si>
  <si>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</si>
  <si>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</si>
  <si>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</si>
  <si>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</si>
  <si>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</si>
  <si>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</si>
  <si>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</si>
  <si>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</si>
  <si>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</si>
  <si>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</si>
  <si>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</si>
  <si>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</si>
  <si>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</si>
  <si>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</si>
  <si>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</si>
  <si>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</si>
  <si>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</si>
  <si>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</si>
  <si>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</si>
  <si>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</si>
  <si>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</si>
  <si>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</si>
  <si>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</si>
  <si>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</si>
  <si>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</si>
  <si>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</si>
  <si>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</si>
  <si>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</si>
  <si>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</si>
  <si>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</si>
  <si>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</si>
  <si>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</si>
  <si>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</si>
  <si>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</si>
  <si>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</si>
  <si>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</si>
  <si>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</si>
  <si>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</si>
  <si>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</si>
  <si>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</si>
  <si>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</si>
  <si>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</si>
  <si>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</si>
  <si>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</si>
  <si>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</si>
  <si>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</si>
  <si>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</si>
  <si>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</si>
  <si>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</si>
  <si>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</si>
  <si>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</si>
  <si>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</si>
  <si>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</si>
  <si>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</si>
  <si>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</si>
  <si>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</si>
  <si>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</si>
  <si>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</si>
  <si>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</si>
  <si>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</si>
  <si>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</si>
  <si>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</si>
  <si>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</si>
  <si>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</si>
  <si>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</si>
  <si>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</si>
  <si>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</si>
  <si>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</si>
  <si>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</si>
  <si>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</si>
  <si>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</si>
  <si>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</si>
  <si>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</si>
  <si>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</si>
  <si>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</si>
  <si>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</si>
  <si>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</si>
  <si>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</si>
  <si>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</si>
  <si>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</si>
  <si>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</si>
  <si>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</si>
  <si>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</si>
  <si>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</si>
  <si>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</si>
  <si>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</si>
  <si>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</si>
  <si>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</si>
  <si>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</si>
  <si>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</si>
  <si>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</si>
  <si>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</si>
  <si>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</si>
  <si>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</si>
  <si>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</si>
  <si>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</si>
  <si>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</si>
  <si>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</si>
  <si>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</si>
  <si>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</si>
  <si>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</si>
  <si>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</si>
  <si>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</si>
  <si>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</si>
  <si>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</si>
  <si>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</si>
  <si>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</si>
  <si>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</si>
  <si>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</si>
  <si>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</si>
  <si>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</si>
  <si>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</si>
  <si>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</si>
  <si>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</si>
  <si>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</si>
  <si>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</si>
  <si>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</si>
  <si>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</si>
  <si>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</si>
  <si>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</si>
  <si>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</si>
  <si>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</si>
  <si>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</si>
  <si>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</si>
  <si>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</si>
  <si>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</si>
  <si>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</si>
  <si>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</si>
  <si>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</si>
  <si>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</si>
  <si>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</si>
  <si>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</si>
  <si>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</si>
  <si>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</si>
  <si>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</si>
  <si>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</si>
  <si>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</si>
  <si>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</si>
  <si>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</si>
  <si>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</si>
  <si>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</si>
  <si>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</si>
  <si>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</si>
  <si>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</si>
  <si>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</si>
  <si>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</si>
  <si>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</si>
  <si>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</si>
  <si>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</si>
  <si>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</si>
  <si>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</si>
  <si>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</si>
  <si>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</si>
  <si>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</si>
  <si>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</si>
  <si>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</si>
  <si>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</si>
  <si>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</si>
  <si>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</si>
  <si>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</si>
  <si>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</si>
  <si>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</si>
  <si>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</si>
  <si>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</si>
  <si>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</si>
  <si>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</si>
  <si>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</si>
  <si>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</si>
  <si>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</si>
  <si>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</si>
  <si>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</si>
  <si>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</si>
  <si>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</si>
  <si>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</si>
  <si>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</si>
  <si>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</si>
  <si>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</si>
  <si>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</si>
  <si>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</si>
  <si>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</si>
  <si>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</si>
  <si>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</si>
  <si>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</si>
  <si>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</si>
  <si>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</si>
  <si>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</si>
  <si>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</si>
  <si>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</si>
  <si>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</si>
  <si>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</si>
  <si>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</si>
  <si>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</si>
  <si>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</si>
  <si>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</si>
  <si>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</si>
  <si>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</si>
  <si>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</si>
  <si>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</si>
  <si>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</si>
  <si>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</si>
  <si>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</si>
  <si>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</si>
  <si>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</si>
  <si>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</si>
  <si>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</si>
  <si>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</si>
  <si>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</si>
  <si>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</si>
  <si>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</si>
  <si>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</si>
  <si>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</si>
  <si>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</si>
  <si>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</si>
  <si>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</si>
  <si>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</si>
  <si>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</si>
  <si>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</si>
  <si>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</si>
  <si>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</si>
  <si>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</si>
  <si>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</si>
  <si>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</si>
  <si>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</si>
  <si>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</si>
  <si>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</si>
  <si>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</si>
  <si>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</si>
  <si>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</si>
  <si>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</si>
  <si>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</si>
  <si>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</si>
  <si>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</si>
  <si>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</si>
  <si>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</si>
  <si>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</si>
  <si>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</si>
  <si>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</si>
  <si>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</si>
  <si>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</si>
  <si>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</si>
  <si>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</si>
  <si>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</si>
  <si>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</si>
  <si>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</si>
  <si>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</si>
  <si>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</si>
  <si>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</si>
  <si>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</si>
  <si>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</si>
  <si>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</si>
  <si>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</si>
  <si>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</si>
  <si>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</si>
  <si>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</si>
  <si>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</si>
  <si>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</si>
  <si>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</si>
  <si>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</si>
  <si>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</si>
  <si>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</si>
  <si>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</si>
  <si>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</si>
  <si>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</si>
  <si>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</si>
  <si>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</si>
  <si>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</si>
  <si>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</si>
  <si>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</si>
  <si>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</si>
  <si>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</si>
  <si>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</si>
  <si>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</si>
  <si>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</si>
  <si>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</si>
  <si>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</si>
  <si>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</si>
  <si>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</si>
  <si>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</si>
  <si>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</si>
  <si>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</si>
  <si>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</si>
  <si>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</si>
  <si>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</si>
  <si>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</si>
  <si>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</si>
  <si>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</si>
  <si>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</si>
  <si>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</si>
  <si>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</si>
  <si>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</si>
  <si>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</si>
  <si>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</si>
  <si>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</si>
  <si>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</si>
  <si>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</si>
  <si>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</si>
  <si>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</si>
  <si>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</si>
  <si>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</si>
  <si>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</si>
  <si>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</si>
  <si>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</si>
  <si>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</si>
  <si>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</si>
  <si>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</si>
  <si>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</si>
  <si>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</si>
  <si>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</si>
  <si>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</si>
  <si>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</si>
  <si>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</si>
  <si>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</si>
  <si>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</si>
  <si>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</si>
  <si>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</si>
  <si>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</si>
  <si>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</si>
  <si>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</si>
  <si>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</si>
  <si>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</si>
  <si>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</si>
  <si>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</si>
  <si>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</si>
  <si>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</si>
  <si>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</si>
  <si>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</si>
  <si>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</si>
  <si>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</si>
  <si>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</si>
  <si>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</si>
  <si>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</si>
  <si>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</si>
  <si>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</si>
  <si>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</si>
  <si>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</si>
  <si>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</si>
  <si>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</si>
  <si>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</si>
  <si>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</si>
  <si>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</si>
  <si>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</si>
  <si>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</si>
  <si>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</si>
  <si>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</si>
  <si>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</si>
  <si>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</si>
  <si>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</si>
  <si>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</si>
  <si>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</si>
  <si>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</si>
  <si>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</si>
  <si>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</si>
  <si>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</si>
  <si>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</si>
  <si>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</si>
  <si>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</si>
  <si>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</si>
  <si>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</si>
  <si>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</si>
  <si>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</si>
  <si>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</si>
  <si>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</si>
  <si>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</si>
  <si>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</si>
  <si>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</si>
  <si>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</si>
  <si>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</si>
  <si>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</si>
  <si>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</si>
  <si>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</si>
  <si>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</si>
  <si>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</si>
  <si>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</si>
  <si>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</si>
  <si>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</si>
  <si>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</si>
  <si>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</si>
  <si>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</si>
  <si>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</si>
  <si>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</si>
  <si>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</si>
  <si>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</si>
  <si>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</si>
  <si>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</si>
  <si>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</si>
  <si>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</si>
  <si>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</si>
  <si>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</si>
  <si>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</si>
  <si>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</si>
  <si>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</si>
  <si>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</si>
  <si>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</si>
  <si>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</si>
  <si>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</si>
  <si>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</si>
  <si>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</si>
  <si>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</si>
  <si>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</si>
  <si>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</si>
  <si>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</si>
  <si>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</si>
  <si>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</si>
  <si>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</si>
  <si>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</si>
  <si>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</si>
  <si>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</si>
  <si>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</si>
  <si>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</si>
  <si>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</si>
  <si>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</si>
  <si>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</si>
  <si>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</si>
  <si>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</si>
  <si>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</si>
  <si>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</si>
  <si>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</si>
  <si>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</si>
  <si>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</si>
  <si>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</si>
  <si>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</si>
  <si>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</si>
  <si>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</si>
  <si>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</si>
  <si>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</si>
  <si>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</si>
  <si>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</si>
  <si>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</si>
  <si>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</si>
  <si>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</si>
  <si>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</si>
  <si>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</si>
  <si>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</si>
  <si>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</si>
  <si>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</si>
  <si>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</si>
  <si>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</si>
  <si>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</si>
  <si>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</si>
  <si>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</si>
  <si>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</si>
  <si>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</si>
  <si>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</si>
  <si>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</si>
  <si>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</si>
  <si>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</si>
  <si>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</si>
  <si>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</si>
  <si>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</si>
  <si>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</si>
  <si>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</si>
  <si>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</si>
  <si>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</si>
  <si>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</si>
  <si>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</si>
  <si>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</si>
  <si>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</si>
  <si>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</si>
  <si>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</si>
  <si>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</si>
  <si>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</si>
  <si>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</si>
  <si>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</si>
  <si>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</si>
  <si>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</si>
  <si>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</si>
  <si>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</si>
  <si>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</si>
  <si>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</si>
  <si>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</si>
  <si>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</si>
  <si>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</si>
  <si>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</si>
  <si>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</si>
  <si>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</si>
  <si>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</si>
  <si>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</si>
  <si>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</si>
  <si>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</si>
  <si>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</si>
  <si>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</si>
  <si>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</si>
  <si>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</si>
  <si>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</si>
  <si>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</si>
  <si>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</si>
  <si>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</si>
  <si>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</si>
  <si>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</si>
  <si>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</si>
  <si>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</si>
  <si>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</si>
  <si>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</si>
  <si>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</si>
  <si>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</si>
  <si>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</si>
  <si>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</si>
  <si>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</si>
  <si>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</si>
  <si>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</si>
  <si>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</si>
  <si>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</si>
  <si>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</si>
  <si>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</si>
  <si>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</si>
  <si>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</si>
  <si>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</si>
  <si>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</si>
  <si>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</si>
  <si>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</si>
  <si>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</si>
  <si>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</si>
  <si>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</si>
  <si>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</si>
  <si>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</si>
  <si>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</si>
  <si>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</si>
  <si>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</si>
  <si>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</si>
  <si>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</si>
  <si>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</si>
  <si>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</si>
  <si>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</si>
  <si>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</si>
  <si>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</si>
  <si>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</si>
  <si>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</si>
  <si>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</si>
  <si>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</si>
  <si>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</si>
  <si>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</si>
  <si>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</si>
  <si>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</si>
  <si>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</si>
  <si>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</si>
  <si>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</si>
  <si>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</si>
  <si>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</si>
  <si>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</si>
  <si>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</si>
  <si>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</si>
  <si>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</si>
  <si>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</si>
  <si>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</si>
  <si>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</si>
  <si>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</si>
  <si>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</si>
  <si>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</si>
  <si>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</si>
  <si>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</si>
  <si>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</si>
  <si>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</si>
  <si>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</si>
  <si>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</si>
  <si>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</si>
  <si>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</si>
  <si>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</si>
  <si>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</si>
  <si>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</si>
  <si>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</si>
  <si>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</si>
  <si>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</si>
  <si>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</si>
  <si>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</si>
  <si>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</si>
  <si>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</si>
  <si>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</si>
  <si>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</si>
  <si>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</si>
  <si>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</si>
  <si>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</si>
  <si>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</si>
  <si>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</si>
  <si>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</si>
  <si>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</si>
  <si>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</si>
  <si>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</si>
  <si>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</si>
  <si>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</si>
  <si>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</si>
  <si>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</si>
  <si>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</si>
  <si>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</si>
  <si>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</si>
  <si>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</si>
  <si>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</si>
  <si>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</si>
  <si>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</si>
  <si>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</si>
  <si>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</si>
  <si>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</si>
  <si>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</si>
  <si>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</si>
  <si>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</si>
  <si>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</si>
  <si>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</si>
  <si>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</si>
  <si>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</si>
  <si>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</si>
  <si>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</si>
  <si>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</si>
  <si>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</si>
  <si>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</si>
  <si>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</si>
  <si>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</si>
  <si>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</si>
  <si>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</si>
  <si>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</si>
  <si>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</si>
  <si>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</si>
  <si>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</si>
  <si>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</si>
  <si>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</si>
  <si>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</si>
  <si>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</si>
  <si>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</si>
  <si>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</si>
  <si>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</si>
  <si>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</si>
  <si>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</si>
  <si>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</si>
  <si>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</si>
  <si>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</si>
  <si>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</si>
  <si>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</si>
  <si>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</si>
  <si>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</si>
  <si>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</si>
  <si>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</si>
  <si>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</si>
  <si>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</si>
  <si>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</si>
  <si>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</si>
  <si>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</si>
  <si>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</si>
  <si>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</si>
  <si>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</si>
  <si>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</si>
  <si>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</si>
  <si>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</si>
  <si>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</si>
  <si>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</si>
  <si>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</si>
  <si>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</si>
  <si>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</si>
  <si>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</si>
  <si>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</si>
  <si>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</si>
  <si>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</si>
  <si>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</si>
  <si>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</si>
  <si>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</si>
  <si>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</si>
  <si>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</si>
  <si>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</si>
  <si>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</si>
  <si>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</si>
  <si>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</si>
  <si>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</si>
  <si>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</si>
  <si>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</si>
  <si>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</si>
  <si>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</si>
  <si>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</si>
  <si>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</si>
  <si>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</si>
  <si>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</si>
  <si>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</si>
  <si>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</si>
  <si>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</si>
  <si>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</si>
  <si>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</si>
  <si>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</si>
  <si>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</si>
  <si>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</si>
  <si>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</si>
  <si>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</si>
  <si>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</si>
  <si>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</si>
  <si>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</si>
  <si>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</si>
  <si>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</si>
  <si>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</si>
  <si>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</si>
  <si>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</si>
  <si>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</si>
  <si>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</si>
  <si>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</si>
  <si>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</si>
  <si>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</si>
  <si>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</si>
  <si>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</si>
  <si>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</si>
  <si>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</si>
  <si>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</si>
  <si>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</si>
  <si>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</si>
  <si>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</si>
  <si>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</si>
  <si>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</si>
  <si>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</si>
  <si>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</si>
  <si>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</si>
  <si>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</si>
  <si>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</si>
  <si>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</si>
  <si>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</si>
  <si>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</si>
  <si>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</si>
  <si>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</si>
  <si>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</si>
  <si>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</si>
  <si>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</si>
  <si>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</si>
  <si>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</si>
  <si>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</si>
  <si>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</si>
  <si>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</si>
  <si>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</si>
  <si>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</si>
  <si>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</si>
  <si>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</si>
  <si>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</si>
  <si>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</si>
  <si>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</si>
  <si>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</si>
  <si>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</si>
  <si>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</si>
  <si>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</si>
  <si>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</si>
  <si>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</si>
  <si>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</si>
  <si>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</si>
  <si>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</si>
  <si>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</si>
  <si>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</si>
  <si>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</si>
  <si>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</si>
  <si>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</si>
  <si>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</si>
  <si>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</si>
  <si>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</si>
  <si>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</si>
  <si>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</si>
  <si>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</si>
  <si>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</si>
  <si>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</si>
  <si>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</si>
  <si>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</si>
  <si>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</si>
  <si>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</si>
  <si>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</si>
  <si>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</si>
  <si>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</si>
  <si>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</si>
  <si>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</si>
  <si>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</si>
  <si>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</si>
  <si>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</si>
  <si>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</si>
  <si>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</si>
  <si>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</si>
  <si>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</si>
  <si>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</si>
  <si>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</si>
  <si>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</si>
  <si>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</si>
  <si>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</si>
  <si>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</si>
  <si>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</si>
  <si>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</si>
  <si>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</si>
  <si>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</si>
  <si>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</si>
  <si>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</si>
  <si>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</si>
  <si>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</si>
  <si>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</si>
  <si>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</si>
  <si>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</si>
  <si>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</si>
  <si>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</si>
  <si>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</si>
  <si>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</si>
  <si>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</si>
  <si>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</si>
  <si>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</si>
  <si>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</si>
  <si>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</si>
  <si>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</si>
  <si>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</si>
  <si>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</si>
  <si>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</si>
  <si>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</si>
  <si>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</si>
  <si>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</si>
  <si>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</si>
  <si>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</si>
  <si>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</si>
  <si>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</si>
  <si>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</si>
  <si>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</si>
  <si>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</si>
  <si>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</si>
  <si>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</si>
  <si>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</si>
  <si>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</si>
  <si>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</si>
  <si>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</si>
  <si>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</si>
  <si>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</si>
  <si>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</si>
  <si>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</si>
  <si>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</si>
  <si>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</si>
  <si>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</si>
  <si>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</si>
  <si>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</si>
  <si>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</si>
  <si>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</si>
  <si>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</si>
  <si>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</si>
  <si>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</si>
  <si>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</si>
  <si>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</si>
  <si>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</si>
  <si>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</si>
  <si>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</si>
  <si>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</si>
  <si>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</si>
  <si>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</si>
  <si>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</si>
  <si>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</si>
  <si>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</si>
  <si>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</si>
  <si>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</si>
  <si>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</si>
  <si>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</si>
  <si>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</si>
  <si>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</si>
  <si>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</si>
  <si>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</si>
  <si>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</si>
  <si>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</si>
  <si>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</si>
  <si>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</si>
  <si>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</si>
  <si>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</si>
  <si>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</si>
  <si>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</si>
  <si>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</si>
  <si>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</si>
  <si>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</si>
  <si>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</si>
  <si>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</si>
  <si>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</si>
  <si>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</si>
  <si>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</si>
  <si>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</si>
  <si>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</si>
  <si>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</si>
  <si>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</si>
  <si>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</si>
  <si>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</si>
  <si>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</si>
  <si>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</si>
  <si>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</si>
  <si>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</si>
  <si>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</si>
  <si>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</si>
  <si>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</si>
  <si>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</si>
  <si>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</si>
  <si>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</si>
  <si>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</si>
  <si>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</si>
  <si>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</si>
  <si>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</si>
  <si>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</si>
  <si>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</si>
  <si>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</si>
  <si>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</si>
  <si>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</si>
  <si>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</si>
  <si>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</si>
  <si>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</si>
  <si>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</si>
  <si>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</si>
  <si>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</si>
  <si>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</si>
  <si>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</si>
  <si>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</si>
  <si>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</si>
  <si>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</si>
  <si>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</si>
  <si>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</si>
  <si>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</si>
  <si>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</si>
  <si>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</si>
  <si>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</si>
  <si>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</si>
  <si>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</si>
  <si>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</si>
  <si>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</si>
  <si>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</si>
  <si>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</si>
  <si>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</si>
  <si>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</si>
  <si>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</si>
  <si>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</si>
  <si>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</si>
  <si>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</si>
  <si>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</si>
  <si>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</si>
  <si>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</si>
  <si>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</si>
  <si>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</si>
  <si>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</si>
  <si>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</si>
  <si>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</si>
  <si>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</si>
  <si>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</si>
  <si>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</si>
  <si>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</si>
  <si>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</si>
  <si>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</si>
  <si>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</si>
  <si>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</si>
  <si>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</si>
  <si>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</si>
  <si>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</si>
  <si>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</si>
  <si>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</si>
  <si>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</si>
  <si>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</si>
  <si>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</si>
  <si>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</si>
  <si>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</si>
  <si>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</si>
  <si>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</si>
  <si>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</si>
  <si>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</si>
  <si>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</si>
  <si>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</si>
  <si>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</si>
  <si>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</si>
  <si>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</si>
  <si>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</si>
  <si>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</si>
  <si>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</si>
  <si>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</si>
  <si>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</si>
  <si>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</si>
  <si>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</si>
  <si>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</si>
  <si>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</si>
  <si>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</si>
  <si>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</si>
  <si>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</si>
  <si>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</si>
  <si>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</si>
  <si>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</si>
  <si>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</si>
  <si>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</si>
  <si>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</si>
  <si>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</si>
  <si>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</si>
  <si>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</si>
  <si>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</si>
  <si>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</si>
  <si>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</si>
  <si>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</si>
  <si>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</si>
  <si>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</si>
  <si>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</si>
  <si>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</si>
  <si>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</si>
  <si>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</si>
  <si>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</si>
  <si>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</si>
  <si>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</si>
  <si>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</si>
  <si>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</si>
  <si>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</si>
  <si>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</si>
  <si>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</si>
  <si>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</si>
  <si>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</si>
  <si>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</si>
  <si>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</si>
  <si>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</si>
  <si>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</si>
  <si>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</si>
  <si>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</si>
  <si>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</si>
  <si>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</si>
  <si>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</si>
  <si>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</si>
  <si>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</si>
  <si>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</si>
  <si>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</si>
  <si>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</si>
  <si>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</si>
  <si>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</si>
  <si>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</si>
  <si>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</si>
  <si>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</si>
  <si>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</si>
  <si>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</si>
  <si>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</si>
  <si>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</si>
  <si>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</si>
  <si>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</si>
  <si>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</si>
  <si>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</si>
  <si>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</si>
  <si>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</si>
  <si>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</si>
  <si>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</si>
  <si>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</si>
  <si>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</si>
  <si>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</si>
  <si>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</si>
  <si>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</si>
  <si>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</si>
  <si>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</si>
  <si>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</si>
  <si>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</si>
  <si>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</si>
  <si>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</si>
  <si>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</si>
  <si>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</si>
  <si>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</si>
  <si>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</si>
  <si>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</si>
  <si>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</si>
  <si>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</si>
  <si>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</si>
  <si>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</si>
  <si>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</si>
  <si>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</si>
  <si>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</si>
  <si>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</si>
  <si>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</si>
  <si>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</si>
  <si>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</si>
  <si>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</si>
  <si>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</si>
  <si>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</si>
  <si>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</si>
  <si>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</si>
  <si>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</si>
  <si>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</si>
  <si>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</si>
  <si>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</si>
  <si>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</si>
  <si>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</si>
  <si>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</si>
  <si>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</si>
  <si>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</si>
  <si>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</si>
  <si>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</si>
  <si>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</si>
  <si>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</si>
  <si>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</si>
  <si>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</si>
  <si>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</si>
  <si>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</si>
  <si>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</si>
  <si>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</si>
  <si>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</si>
  <si>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</si>
  <si>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</si>
  <si>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</si>
  <si>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</si>
  <si>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</si>
  <si>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</si>
  <si>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</si>
  <si>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</si>
  <si>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</si>
  <si>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</si>
  <si>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</si>
  <si>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</si>
  <si>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</si>
  <si>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</si>
  <si>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</si>
  <si>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</si>
  <si>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</si>
  <si>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</si>
  <si>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</si>
  <si>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</si>
  <si>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</si>
  <si>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</si>
  <si>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</si>
  <si>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</si>
  <si>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</si>
  <si>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</si>
  <si>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</si>
  <si>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</si>
  <si>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</si>
  <si>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</si>
  <si>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</si>
  <si>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</si>
  <si>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</si>
  <si>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</si>
  <si>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</si>
  <si>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</si>
  <si>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</si>
  <si>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</si>
  <si>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</si>
  <si>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</si>
  <si>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</si>
  <si>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</si>
  <si>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</si>
  <si>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</si>
  <si>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</si>
  <si>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</si>
  <si>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</si>
  <si>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</si>
  <si>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</si>
  <si>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</si>
  <si>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</si>
  <si>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</si>
  <si>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</si>
  <si>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</si>
  <si>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</si>
  <si>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</si>
  <si>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</si>
  <si>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</si>
  <si>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</si>
  <si>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</si>
  <si>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</si>
  <si>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</si>
  <si>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</si>
  <si>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</si>
  <si>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</si>
  <si>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</si>
  <si>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</si>
  <si>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</si>
  <si>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</si>
  <si>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</si>
  <si>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</si>
  <si>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</si>
  <si>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</si>
  <si>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</si>
  <si>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</si>
  <si>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</si>
  <si>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</si>
  <si>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</si>
  <si>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</si>
  <si>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</si>
  <si>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</si>
  <si>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</si>
  <si>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</si>
  <si>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</si>
  <si>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</si>
  <si>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</si>
  <si>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</si>
  <si>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</si>
  <si>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</si>
  <si>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</si>
  <si>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</si>
  <si>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</si>
  <si>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</si>
  <si>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</si>
  <si>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</si>
  <si>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</si>
  <si>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</si>
  <si>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</si>
  <si>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</si>
  <si>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</si>
  <si>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</si>
  <si>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</si>
  <si>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</si>
  <si>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</si>
  <si>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</si>
  <si>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</si>
  <si>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</si>
  <si>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</si>
  <si>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</si>
  <si>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</si>
  <si>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</si>
  <si>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</si>
  <si>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</si>
  <si>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</si>
  <si>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</si>
  <si>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</si>
  <si>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</si>
  <si>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</si>
  <si>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</si>
  <si>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</si>
  <si>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</si>
  <si>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</si>
  <si>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</si>
  <si>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</si>
  <si>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</si>
  <si>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</si>
  <si>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</si>
  <si>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</si>
  <si>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</si>
  <si>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</si>
  <si>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</si>
  <si>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</si>
  <si>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</si>
  <si>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</si>
  <si>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</si>
  <si>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</si>
  <si>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</si>
  <si>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</si>
  <si>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</si>
  <si>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</si>
  <si>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</si>
  <si>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</si>
  <si>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</si>
  <si>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</si>
  <si>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</si>
  <si>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</si>
  <si>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</si>
  <si>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</si>
  <si>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</si>
  <si>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</si>
  <si>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</si>
  <si>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</si>
  <si>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</si>
  <si>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</si>
  <si>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</si>
  <si>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</si>
  <si>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</si>
  <si>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</si>
  <si>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</si>
  <si>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</si>
  <si>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</si>
  <si>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</si>
  <si>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</si>
  <si>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</si>
  <si>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</si>
  <si>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</si>
  <si>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</si>
  <si>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</si>
  <si>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</si>
  <si>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</si>
  <si>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</si>
  <si>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</si>
  <si>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</si>
  <si>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</si>
  <si>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</si>
  <si>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</si>
  <si>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</si>
  <si>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</si>
  <si>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</si>
  <si>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</si>
  <si>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</si>
  <si>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</si>
  <si>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</si>
  <si>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</si>
  <si>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</si>
  <si>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</si>
  <si>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</si>
  <si>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</si>
  <si>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</si>
  <si>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</si>
  <si>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</si>
  <si>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</si>
  <si>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</si>
  <si>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</si>
  <si>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</si>
  <si>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</si>
  <si>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</si>
  <si>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</si>
  <si>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</si>
  <si>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</si>
  <si>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</si>
  <si>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</si>
  <si>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</si>
  <si>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</si>
  <si>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</si>
  <si>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</si>
  <si>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</si>
  <si>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</si>
  <si>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</si>
  <si>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</si>
  <si>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</si>
  <si>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</si>
  <si>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</si>
  <si>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</si>
  <si>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</si>
  <si>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</si>
  <si>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</si>
  <si>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</si>
  <si>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</si>
  <si>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</si>
  <si>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</si>
  <si>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</si>
  <si>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</si>
  <si>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</si>
  <si>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</si>
  <si>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</si>
  <si>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</si>
  <si>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</si>
  <si>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</si>
  <si>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</si>
  <si>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</si>
  <si>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</si>
  <si>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</si>
  <si>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</si>
  <si>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</si>
  <si>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</si>
  <si>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</si>
  <si>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</si>
  <si>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</si>
  <si>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</si>
  <si>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</si>
  <si>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</si>
  <si>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</si>
  <si>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</si>
  <si>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</si>
  <si>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</si>
  <si>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</si>
  <si>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</si>
  <si>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</si>
  <si>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</si>
  <si>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</si>
  <si>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</si>
  <si>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</si>
  <si>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</si>
  <si>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</si>
  <si>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</si>
  <si>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</si>
  <si>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</si>
  <si>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</si>
  <si>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</si>
  <si>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</si>
  <si>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</si>
  <si>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</si>
  <si>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</si>
  <si>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</si>
  <si>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</si>
  <si>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</si>
  <si>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</si>
  <si>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</si>
  <si>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</si>
  <si>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</si>
  <si>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</si>
  <si>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</si>
  <si>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</si>
  <si>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</si>
  <si>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</si>
  <si>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</si>
  <si>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</si>
  <si>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</si>
  <si>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</si>
  <si>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</si>
  <si>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</si>
  <si>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</si>
  <si>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</si>
  <si>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</si>
  <si>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</si>
  <si>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</si>
  <si>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</si>
  <si>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</si>
  <si>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</si>
  <si>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</si>
  <si>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</si>
  <si>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</si>
  <si>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</si>
  <si>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</si>
  <si>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</si>
  <si>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</si>
  <si>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</si>
  <si>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</si>
  <si>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</si>
  <si>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</si>
  <si>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</si>
  <si>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</si>
  <si>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</si>
  <si>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</si>
  <si>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</si>
  <si>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</si>
  <si>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</si>
  <si>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</si>
  <si>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</si>
  <si>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</si>
  <si>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</si>
  <si>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</si>
  <si>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</si>
  <si>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</si>
  <si>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</si>
  <si>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</si>
  <si>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</si>
  <si>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</si>
  <si>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</si>
  <si>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</si>
  <si>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</si>
  <si>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</si>
  <si>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</si>
  <si>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</si>
  <si>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</si>
  <si>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</si>
  <si>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</si>
  <si>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</si>
  <si>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</si>
  <si>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</si>
  <si>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</si>
  <si>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</si>
  <si>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</si>
  <si>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</si>
  <si>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</si>
  <si>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</si>
  <si>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</si>
  <si>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</si>
  <si>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</si>
  <si>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</si>
  <si>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</si>
  <si>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</si>
  <si>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</si>
  <si>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</si>
  <si>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</si>
  <si>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</si>
  <si>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</si>
  <si>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</si>
  <si>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</si>
  <si>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</si>
  <si>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</si>
  <si>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</si>
  <si>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</si>
  <si>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</si>
  <si>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</si>
  <si>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</si>
  <si>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</si>
  <si>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</si>
  <si>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</si>
  <si>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</si>
  <si>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</si>
  <si>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</si>
  <si>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</si>
  <si>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</si>
  <si>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</si>
  <si>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</si>
  <si>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</si>
  <si>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</si>
  <si>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</si>
  <si>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</si>
  <si>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</si>
  <si>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</si>
  <si>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</si>
  <si>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</si>
  <si>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</si>
  <si>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</si>
  <si>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</si>
  <si>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</si>
  <si>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</si>
  <si>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</si>
  <si>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</si>
  <si>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</si>
  <si>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</si>
  <si>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</si>
  <si>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</si>
  <si>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</si>
  <si>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</si>
  <si>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</si>
  <si>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</si>
  <si>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</si>
  <si>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</si>
  <si>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</si>
  <si>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</si>
  <si>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</si>
  <si>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</si>
  <si>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</si>
  <si>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</si>
  <si>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</si>
  <si>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</si>
  <si>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</si>
  <si>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</si>
  <si>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</si>
  <si>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</si>
  <si>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</si>
  <si>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</si>
  <si>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</si>
  <si>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</si>
  <si>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</si>
  <si>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</si>
  <si>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</si>
  <si>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</si>
  <si>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</si>
  <si>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</si>
  <si>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</si>
  <si>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</si>
  <si>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</si>
  <si>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</si>
  <si>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</si>
  <si>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</si>
  <si>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</si>
  <si>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</si>
  <si>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</si>
  <si>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</si>
  <si>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</si>
  <si>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</si>
  <si>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</si>
  <si>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</si>
  <si>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</si>
  <si>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</si>
  <si>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</si>
  <si>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</si>
  <si>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</si>
  <si>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</si>
  <si>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</si>
  <si>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</si>
  <si>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</si>
  <si>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</si>
  <si>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</si>
  <si>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</si>
  <si>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</si>
  <si>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</si>
  <si>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</si>
  <si>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</si>
  <si>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</si>
  <si>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</si>
  <si>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</si>
  <si>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</si>
  <si>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</si>
  <si>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</si>
  <si>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</si>
  <si>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</si>
  <si>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</si>
  <si>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</si>
  <si>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</si>
  <si>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</si>
  <si>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</si>
  <si>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</si>
  <si>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</si>
  <si>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</si>
  <si>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</si>
  <si>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</si>
  <si>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</si>
  <si>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</si>
  <si>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</si>
  <si>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</si>
  <si>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</si>
  <si>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</si>
  <si>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</si>
  <si>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</si>
  <si>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</si>
  <si>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</si>
  <si>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</si>
  <si>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</si>
  <si>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</si>
  <si>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</si>
  <si>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</si>
  <si>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</si>
  <si>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</si>
  <si>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</si>
  <si>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</si>
  <si>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</si>
  <si>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</si>
  <si>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</si>
  <si>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</si>
  <si>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</si>
  <si>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</si>
  <si>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</si>
  <si>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</si>
  <si>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</si>
  <si>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</si>
  <si>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</si>
  <si>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</si>
  <si>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</si>
  <si>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</si>
  <si>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</si>
  <si>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</si>
  <si>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</si>
  <si>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</si>
  <si>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</si>
  <si>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</si>
  <si>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</si>
  <si>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</si>
  <si>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</si>
  <si>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</si>
  <si>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</si>
  <si>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</si>
  <si>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</si>
  <si>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</si>
  <si>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</si>
  <si>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</si>
  <si>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</si>
  <si>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</si>
  <si>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</si>
  <si>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</si>
  <si>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</si>
  <si>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</si>
  <si>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</si>
  <si>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</si>
  <si>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</si>
  <si>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</si>
  <si>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</si>
  <si>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</si>
  <si>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</si>
  <si>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</si>
  <si>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</si>
  <si>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</si>
  <si>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</si>
  <si>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</si>
  <si>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</si>
  <si>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</si>
  <si>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</si>
  <si>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</si>
  <si>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</si>
  <si>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</si>
  <si>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</si>
  <si>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</si>
  <si>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</si>
  <si>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</si>
  <si>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</si>
  <si>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</si>
  <si>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</si>
  <si>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</si>
  <si>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</si>
  <si>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</si>
  <si>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</si>
  <si>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</si>
  <si>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</si>
  <si>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</si>
  <si>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</si>
  <si>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</si>
  <si>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</si>
  <si>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</si>
  <si>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</si>
  <si>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</si>
  <si>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</si>
  <si>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</si>
  <si>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</si>
  <si>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</si>
  <si>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</si>
  <si>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</si>
  <si>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</si>
  <si>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</si>
  <si>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</si>
  <si>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</si>
  <si>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</si>
  <si>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</si>
  <si>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</si>
  <si>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</si>
  <si>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</si>
  <si>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</si>
  <si>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</si>
  <si>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</si>
  <si>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</si>
  <si>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</si>
  <si>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</si>
  <si>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</si>
  <si>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</si>
  <si>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</si>
  <si>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</si>
  <si>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</si>
  <si>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</si>
  <si>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</si>
  <si>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</si>
  <si>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</si>
  <si>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</si>
  <si>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</si>
  <si>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</si>
  <si>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</si>
  <si>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</si>
  <si>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</si>
  <si>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</si>
  <si>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</si>
  <si>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</si>
  <si>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</si>
  <si>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</si>
  <si>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</si>
  <si>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</si>
  <si>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</si>
  <si>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</si>
  <si>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</si>
  <si>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</si>
  <si>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</si>
  <si>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</si>
  <si>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</si>
  <si>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</si>
  <si>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</si>
  <si>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</si>
  <si>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</si>
  <si>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</si>
  <si>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</si>
  <si>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</si>
  <si>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</si>
  <si>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</si>
  <si>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</si>
  <si>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</si>
  <si>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</si>
  <si>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</si>
  <si>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</si>
  <si>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</si>
  <si>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</si>
  <si>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</si>
  <si>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</si>
  <si>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</si>
  <si>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</si>
  <si>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</si>
  <si>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</si>
  <si>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</si>
  <si>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</si>
  <si>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</si>
  <si>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</si>
  <si>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</si>
  <si>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</si>
  <si>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</si>
  <si>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</si>
  <si>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</si>
  <si>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</si>
  <si>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</si>
  <si>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</si>
  <si>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</si>
  <si>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</si>
  <si>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</si>
  <si>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</si>
  <si>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</si>
  <si>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</si>
  <si>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</si>
  <si>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</si>
  <si>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</si>
  <si>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</si>
  <si>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</si>
  <si>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</si>
  <si>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</si>
  <si>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</si>
  <si>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</si>
  <si>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</si>
  <si>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</si>
  <si>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</si>
  <si>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</si>
  <si>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</si>
  <si>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</si>
  <si>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</si>
  <si>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</si>
  <si>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</si>
  <si>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</si>
  <si>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</si>
  <si>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</si>
  <si>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</si>
  <si>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</si>
  <si>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</si>
  <si>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</si>
  <si>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</si>
  <si>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</si>
  <si>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</si>
  <si>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</si>
  <si>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</si>
  <si>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</si>
  <si>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</si>
  <si>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</si>
  <si>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</si>
  <si>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</si>
  <si>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</si>
  <si>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</si>
  <si>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</si>
  <si>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</si>
  <si>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</si>
  <si>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</si>
  <si>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</si>
  <si>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</si>
  <si>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</si>
  <si>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</si>
  <si>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</si>
  <si>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</si>
  <si>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</si>
  <si>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</si>
  <si>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</si>
  <si>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</si>
  <si>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</si>
  <si>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</si>
  <si>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</si>
  <si>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</si>
  <si>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</si>
  <si>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</si>
  <si>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</si>
  <si>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</si>
  <si>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</si>
  <si>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</si>
  <si>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</si>
  <si>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</si>
  <si>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</si>
  <si>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</si>
  <si>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</si>
  <si>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</si>
  <si>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</si>
  <si>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</si>
  <si>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</si>
  <si>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</si>
  <si>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</si>
  <si>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</si>
  <si>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</si>
  <si>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</si>
  <si>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</si>
  <si>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</si>
  <si>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</si>
  <si>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</si>
  <si>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</si>
  <si>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</si>
  <si>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</si>
  <si>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</si>
  <si>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</si>
  <si>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</si>
  <si>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</si>
  <si>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</si>
  <si>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</si>
  <si>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</si>
  <si>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</si>
  <si>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</si>
  <si>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</si>
  <si>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</si>
  <si>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</si>
  <si>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</si>
  <si>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</si>
  <si>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</si>
  <si>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</si>
  <si>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</si>
  <si>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</si>
  <si>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</si>
  <si>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</si>
  <si>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</si>
  <si>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</si>
  <si>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</si>
  <si>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</si>
  <si>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</si>
  <si>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</si>
  <si>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</si>
  <si>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</si>
  <si>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</si>
  <si>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</si>
  <si>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</si>
  <si>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</si>
  <si>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</si>
  <si>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</si>
  <si>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</si>
  <si>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</si>
  <si>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</si>
  <si>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</si>
  <si>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</si>
  <si>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</si>
  <si>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</si>
  <si>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</si>
  <si>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</si>
  <si>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</si>
  <si>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</si>
  <si>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</si>
  <si>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</si>
  <si>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</si>
  <si>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</si>
  <si>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</si>
  <si>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</si>
  <si>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</si>
  <si>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</si>
  <si>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</si>
  <si>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</si>
  <si>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</si>
  <si>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</si>
  <si>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</si>
  <si>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</si>
  <si>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</si>
  <si>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</si>
  <si>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</si>
  <si>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</si>
  <si>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</si>
  <si>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</si>
  <si>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</si>
  <si>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</si>
  <si>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</si>
  <si>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</si>
  <si>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</si>
  <si>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</si>
  <si>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</si>
  <si>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</si>
  <si>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</si>
  <si>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</si>
  <si>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</si>
  <si>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</si>
  <si>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</si>
  <si>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</si>
  <si>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</si>
  <si>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</si>
  <si>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</si>
  <si>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</si>
  <si>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</si>
  <si>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</si>
  <si>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</si>
  <si>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</si>
  <si>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</si>
  <si>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</si>
  <si>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</si>
  <si>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</si>
  <si>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</si>
  <si>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</si>
  <si>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</si>
  <si>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</si>
  <si>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</si>
  <si>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</si>
  <si>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</si>
  <si>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</si>
  <si>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</si>
  <si>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</si>
  <si>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</si>
  <si>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</si>
  <si>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</si>
  <si>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</si>
  <si>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</si>
  <si>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</si>
  <si>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</si>
  <si>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</si>
  <si>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</si>
  <si>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</si>
  <si>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</si>
  <si>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</si>
  <si>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</si>
  <si>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</si>
  <si>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</si>
  <si>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</si>
  <si>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</si>
  <si>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</si>
  <si>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</si>
  <si>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</si>
  <si>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</si>
  <si>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</si>
  <si>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</si>
  <si>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</si>
  <si>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</si>
  <si>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</si>
  <si>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</si>
  <si>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</si>
  <si>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</si>
  <si>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</si>
  <si>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</si>
  <si>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</si>
  <si>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</si>
  <si>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</si>
  <si>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</si>
  <si>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</si>
  <si>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</si>
  <si>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</si>
  <si>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</si>
  <si>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</si>
  <si>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</si>
  <si>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</si>
  <si>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</si>
  <si>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</si>
  <si>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</si>
  <si>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</si>
  <si>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</si>
  <si>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</si>
  <si>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</si>
  <si>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</si>
  <si>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</si>
  <si>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</si>
  <si>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</si>
  <si>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</si>
  <si>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</si>
  <si>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</si>
  <si>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</si>
  <si>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</si>
  <si>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</si>
  <si>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</si>
  <si>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</si>
  <si>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</si>
  <si>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</si>
  <si>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</si>
  <si>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</si>
  <si>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</si>
  <si>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</si>
  <si>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</si>
  <si>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</si>
  <si>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</si>
  <si>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</si>
  <si>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</si>
  <si>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</si>
  <si>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</si>
  <si>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</si>
  <si>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</si>
  <si>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</si>
  <si>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</si>
  <si>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</si>
  <si>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</si>
  <si>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</si>
  <si>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</si>
  <si>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</si>
  <si>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</si>
  <si>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</si>
  <si>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</si>
  <si>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</si>
  <si>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</si>
  <si>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</si>
  <si>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</si>
  <si>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</si>
  <si>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</si>
  <si>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</si>
  <si>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</si>
  <si>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</si>
  <si>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</si>
  <si>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</si>
  <si>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</si>
  <si>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</si>
  <si>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</si>
  <si>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</si>
  <si>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</si>
  <si>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</si>
  <si>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</si>
  <si>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</si>
  <si>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</si>
  <si>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</si>
  <si>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</si>
  <si>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</si>
  <si>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</si>
  <si>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</si>
  <si>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</si>
  <si>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</si>
  <si>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</si>
  <si>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</si>
  <si>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</si>
  <si>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</si>
  <si>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</si>
  <si>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</si>
  <si>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</si>
  <si>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</si>
  <si>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</si>
  <si>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</si>
  <si>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</si>
  <si>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</si>
  <si>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</si>
  <si>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</si>
  <si>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</si>
  <si>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</si>
  <si>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</si>
  <si>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</si>
  <si>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</si>
  <si>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</si>
  <si>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</si>
  <si>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</si>
  <si>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</si>
  <si>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</si>
  <si>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</si>
  <si>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</si>
  <si>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</si>
  <si>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</si>
  <si>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</si>
  <si>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</si>
  <si>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</si>
  <si>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</si>
  <si>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</si>
  <si>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</si>
  <si>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</si>
  <si>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</si>
  <si>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</si>
  <si>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</si>
  <si>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</si>
  <si>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</si>
  <si>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</si>
  <si>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</si>
  <si>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</si>
  <si>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</si>
  <si>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</si>
  <si>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</si>
  <si>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</si>
  <si>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</si>
  <si>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</si>
  <si>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</si>
  <si>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</si>
  <si>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</si>
  <si>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</si>
  <si>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</si>
  <si>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</si>
  <si>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</si>
  <si>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</si>
  <si>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</si>
  <si>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</si>
  <si>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</si>
  <si>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</si>
  <si>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</si>
  <si>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</si>
  <si>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</si>
  <si>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</si>
  <si>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</si>
  <si>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</si>
  <si>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</si>
  <si>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</si>
  <si>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</si>
  <si>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</si>
  <si>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</si>
  <si>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</si>
  <si>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</si>
  <si>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</si>
  <si>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</si>
  <si>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</si>
  <si>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</si>
  <si>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</si>
  <si>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</si>
  <si>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</si>
  <si>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</si>
  <si>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</si>
  <si>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</si>
  <si>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</si>
  <si>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</si>
  <si>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</si>
  <si>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</si>
  <si>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</si>
  <si>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</si>
  <si>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</si>
  <si>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</si>
  <si>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</si>
  <si>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</si>
  <si>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</si>
  <si>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</si>
  <si>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</si>
  <si>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</si>
  <si>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</si>
  <si>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</si>
  <si>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</si>
  <si>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</si>
  <si>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</si>
  <si>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</si>
  <si>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</si>
  <si>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</si>
  <si>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</si>
  <si>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</si>
  <si>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</si>
  <si>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</si>
  <si>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</si>
  <si>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</si>
  <si>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</si>
  <si>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</si>
  <si>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</si>
  <si>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</si>
  <si>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</si>
  <si>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</si>
  <si>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</si>
  <si>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</si>
  <si>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</si>
  <si>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</si>
  <si>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</si>
  <si>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</si>
  <si>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</si>
  <si>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</si>
  <si>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</si>
  <si>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</si>
  <si>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</si>
  <si>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</si>
  <si>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</si>
  <si>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</si>
  <si>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</si>
  <si>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</si>
  <si>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</si>
  <si>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</si>
  <si>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</si>
  <si>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</si>
  <si>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</si>
  <si>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</si>
  <si>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</si>
  <si>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</si>
  <si>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</si>
  <si>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</si>
  <si>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</si>
  <si>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</si>
  <si>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</si>
  <si>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</si>
  <si>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</si>
  <si>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</si>
  <si>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</si>
  <si>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</si>
  <si>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</si>
  <si>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</si>
  <si>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</si>
  <si>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</si>
  <si>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</si>
  <si>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</si>
  <si>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</si>
  <si>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</si>
  <si>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</si>
  <si>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</si>
  <si>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</si>
  <si>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</si>
  <si>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</si>
  <si>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</si>
  <si>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</si>
  <si>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</si>
  <si>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</si>
  <si>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</si>
  <si>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</si>
  <si>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</si>
  <si>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</si>
  <si>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</si>
  <si>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</si>
  <si>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</si>
  <si>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</si>
  <si>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</si>
  <si>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</si>
  <si>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</si>
  <si>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</si>
  <si>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</si>
  <si>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</si>
  <si>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</si>
  <si>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</si>
  <si>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</si>
  <si>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</si>
  <si>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</si>
  <si>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</si>
  <si>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</si>
  <si>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</si>
  <si>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</si>
  <si>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</si>
  <si>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</si>
  <si>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</si>
  <si>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</si>
  <si>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</si>
  <si>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</si>
  <si>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</si>
  <si>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</si>
  <si>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</si>
  <si>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</si>
  <si>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</si>
  <si>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</si>
  <si>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</si>
  <si>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</si>
  <si>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</si>
  <si>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</si>
  <si>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</si>
  <si>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</si>
  <si>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</si>
  <si>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</si>
  <si>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</si>
  <si>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</si>
  <si>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</si>
  <si>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</si>
  <si>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</si>
  <si>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</si>
  <si>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</si>
  <si>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</si>
  <si>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</si>
  <si>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</si>
  <si>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</si>
  <si>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</si>
  <si>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</si>
  <si>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</si>
  <si>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</si>
  <si>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</si>
  <si>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</si>
  <si>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</si>
  <si>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</si>
  <si>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</si>
  <si>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</si>
  <si>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</si>
  <si>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</si>
  <si>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</si>
  <si>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</si>
  <si>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</si>
  <si>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</si>
  <si>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</si>
  <si>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</si>
  <si>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</si>
  <si>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</si>
  <si>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</si>
  <si>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</si>
  <si>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</si>
  <si>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</si>
  <si>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</si>
  <si>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</si>
  <si>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</si>
  <si>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</si>
  <si>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</si>
  <si>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</si>
  <si>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</si>
  <si>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</si>
  <si>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</si>
  <si>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</si>
  <si>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</si>
  <si>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</si>
  <si>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</si>
  <si>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</si>
  <si>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</si>
  <si>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</si>
  <si>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</si>
  <si>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</si>
  <si>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</si>
  <si>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</si>
  <si>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</si>
  <si>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</si>
  <si>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</si>
  <si>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</si>
  <si>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</si>
  <si>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</si>
  <si>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</si>
  <si>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</si>
  <si>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</si>
  <si>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</si>
  <si>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</si>
  <si>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</si>
  <si>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</si>
  <si>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</si>
  <si>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</si>
  <si>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</si>
  <si>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</si>
  <si>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</si>
  <si>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</si>
  <si>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</si>
  <si>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</si>
  <si>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</si>
  <si>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</si>
  <si>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</si>
  <si>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</si>
  <si>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</si>
  <si>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</si>
  <si>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</si>
  <si>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</si>
  <si>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</si>
  <si>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</si>
  <si>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</si>
  <si>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</si>
  <si>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</si>
  <si>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</si>
  <si>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</si>
  <si>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</si>
  <si>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</si>
  <si>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</si>
  <si>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</si>
  <si>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</si>
  <si>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</si>
  <si>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</si>
  <si>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</si>
  <si>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</si>
  <si>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</si>
  <si>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</si>
  <si>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</si>
  <si>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</si>
  <si>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</si>
  <si>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</si>
  <si>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</si>
  <si>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</si>
  <si>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</si>
  <si>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</si>
  <si>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</si>
  <si>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</si>
  <si>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</si>
  <si>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</si>
  <si>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</si>
  <si>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</si>
  <si>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</si>
  <si>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</si>
  <si>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</si>
  <si>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</si>
  <si>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</si>
  <si>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</si>
  <si>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</si>
  <si>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</si>
  <si>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</si>
  <si>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</si>
  <si>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</si>
  <si>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</si>
  <si>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</si>
  <si>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</si>
  <si>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</si>
  <si>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</si>
  <si>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</si>
  <si>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</si>
  <si>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</si>
  <si>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</si>
  <si>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</si>
  <si>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</si>
  <si>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</si>
  <si>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</si>
  <si>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</si>
  <si>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</si>
  <si>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</si>
  <si>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</si>
  <si>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</si>
  <si>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</si>
  <si>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</si>
  <si>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</si>
  <si>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</si>
  <si>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</si>
  <si>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</si>
  <si>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</si>
  <si>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</si>
  <si>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</si>
  <si>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</si>
  <si>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</si>
  <si>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</si>
  <si>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</si>
  <si>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</si>
  <si>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</si>
  <si>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</si>
  <si>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</si>
  <si>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</si>
  <si>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</si>
  <si>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</si>
  <si>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</si>
  <si>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</si>
  <si>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</si>
  <si>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</si>
  <si>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</si>
  <si>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</si>
  <si>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</si>
  <si>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</si>
  <si>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</si>
  <si>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</si>
  <si>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</si>
  <si>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</si>
  <si>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</si>
  <si>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</si>
  <si>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</si>
  <si>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</si>
  <si>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</si>
  <si>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</si>
  <si>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</si>
  <si>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</si>
  <si>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</si>
  <si>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</si>
  <si>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</si>
  <si>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</si>
  <si>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</si>
  <si>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</si>
  <si>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</si>
  <si>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</si>
  <si>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</si>
  <si>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</si>
  <si>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</si>
  <si>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</si>
  <si>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</si>
  <si>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</si>
  <si>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</si>
  <si>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</si>
  <si>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</si>
  <si>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</si>
  <si>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</si>
  <si>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</si>
  <si>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</si>
  <si>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</si>
  <si>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</si>
  <si>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</si>
  <si>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</si>
  <si>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</si>
  <si>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</si>
  <si>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</si>
  <si>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</si>
  <si>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</si>
  <si>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</si>
  <si>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</si>
  <si>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</si>
  <si>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</si>
  <si>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</si>
  <si>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</si>
  <si>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</si>
  <si>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</si>
  <si>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</si>
  <si>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</si>
  <si>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</si>
  <si>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</si>
  <si>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</si>
  <si>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</si>
  <si>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</si>
  <si>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</si>
  <si>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</si>
  <si>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</si>
  <si>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</si>
  <si>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</si>
  <si>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</si>
  <si>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</si>
  <si>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</si>
  <si>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</si>
  <si>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</si>
  <si>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</si>
  <si>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</si>
  <si>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</si>
  <si>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</si>
  <si>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</si>
  <si>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</si>
  <si>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</si>
  <si>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</si>
  <si>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</si>
  <si>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</si>
  <si>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</si>
  <si>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</si>
  <si>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</si>
  <si>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</si>
  <si>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</si>
  <si>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</si>
  <si>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</si>
  <si>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</si>
  <si>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</si>
  <si>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</si>
  <si>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</si>
  <si>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</si>
  <si>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</si>
  <si>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</si>
  <si>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</si>
  <si>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</si>
  <si>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</si>
  <si>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</si>
  <si>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</si>
  <si>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</si>
  <si>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</si>
  <si>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</si>
  <si>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</si>
  <si>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</si>
  <si>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</si>
  <si>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</si>
  <si>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</si>
  <si>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</si>
  <si>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</si>
  <si>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</si>
  <si>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</si>
  <si>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</si>
  <si>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</si>
  <si>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</si>
  <si>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</si>
  <si>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</si>
  <si>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</si>
  <si>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</si>
  <si>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</si>
  <si>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</si>
  <si>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</si>
  <si>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</si>
  <si>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</si>
  <si>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</si>
  <si>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</si>
  <si>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</si>
  <si>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</si>
  <si>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</si>
  <si>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</si>
  <si>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</si>
  <si>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</si>
  <si>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</si>
  <si>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</si>
  <si>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</si>
  <si>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</si>
  <si>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</si>
  <si>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</si>
  <si>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</si>
  <si>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</si>
  <si>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</si>
  <si>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</si>
  <si>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</si>
  <si>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</si>
  <si>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</si>
  <si>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</si>
  <si>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</si>
  <si>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</si>
  <si>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</si>
  <si>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</si>
  <si>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</si>
  <si>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</si>
  <si>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</si>
  <si>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</si>
  <si>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</si>
  <si>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</si>
  <si>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</si>
  <si>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</si>
  <si>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</si>
  <si>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</si>
  <si>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</si>
  <si>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</si>
  <si>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</si>
  <si>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</si>
  <si>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</si>
  <si>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</si>
  <si>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</si>
  <si>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</si>
  <si>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</si>
  <si>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</si>
  <si>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</si>
  <si>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</si>
  <si>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</si>
  <si>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</si>
  <si>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</si>
  <si>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</si>
  <si>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</si>
  <si>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</si>
  <si>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</si>
  <si>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</si>
  <si>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</si>
  <si>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</si>
  <si>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</si>
  <si>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</si>
  <si>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</si>
  <si>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</si>
  <si>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</si>
  <si>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</si>
  <si>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</si>
  <si>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</si>
  <si>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</si>
  <si>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</si>
  <si>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</si>
  <si>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</si>
  <si>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</si>
  <si>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</si>
  <si>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</si>
  <si>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</si>
  <si>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</si>
  <si>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</si>
  <si>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</si>
  <si>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</si>
  <si>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</si>
  <si>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</si>
  <si>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</si>
  <si>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</si>
  <si>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</si>
  <si>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</si>
  <si>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</si>
  <si>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</si>
  <si>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</si>
  <si>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</si>
  <si>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</si>
  <si>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</si>
  <si>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</si>
  <si>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</si>
  <si>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</si>
  <si>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</si>
  <si>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</si>
  <si>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</si>
  <si>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</si>
  <si>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</si>
  <si>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</si>
  <si>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</si>
  <si>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</si>
  <si>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</si>
  <si>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</si>
  <si>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</si>
  <si>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</si>
  <si>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</si>
  <si>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</si>
  <si>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</si>
  <si>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</si>
  <si>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</si>
  <si>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</si>
  <si>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</si>
  <si>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</si>
  <si>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</si>
  <si>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</si>
  <si>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</si>
  <si>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</si>
  <si>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</si>
  <si>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</si>
  <si>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</si>
  <si>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</si>
  <si>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</si>
  <si>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</si>
  <si>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</si>
  <si>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</si>
  <si>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</si>
  <si>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</si>
  <si>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</si>
  <si>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</si>
  <si>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</si>
  <si>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</si>
  <si>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</si>
  <si>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</si>
  <si>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</si>
  <si>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</si>
  <si>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</si>
  <si>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</si>
  <si>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</si>
  <si>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</si>
  <si>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</si>
  <si>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</si>
  <si>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</si>
  <si>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</si>
  <si>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</si>
  <si>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</si>
  <si>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</si>
  <si>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</si>
  <si>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</si>
  <si>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</si>
  <si>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</si>
  <si>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</si>
  <si>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</si>
  <si>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</si>
  <si>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</si>
  <si>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</si>
  <si>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</si>
  <si>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</si>
  <si>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</si>
  <si>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</si>
  <si>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</si>
  <si>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</si>
  <si>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</si>
  <si>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</si>
  <si>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</si>
  <si>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</si>
  <si>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</si>
  <si>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</si>
  <si>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</si>
  <si>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</si>
  <si>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</si>
  <si>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</si>
  <si>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</si>
  <si>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</si>
  <si>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</si>
  <si>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</si>
  <si>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</si>
  <si>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</si>
  <si>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</si>
  <si>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</si>
  <si>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</si>
  <si>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</si>
  <si>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</si>
  <si>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</si>
  <si>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</si>
  <si>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</si>
  <si>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</si>
  <si>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</si>
  <si>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</si>
  <si>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</si>
  <si>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</si>
  <si>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</si>
  <si>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</si>
  <si>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</si>
  <si>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</si>
  <si>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</si>
  <si>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</si>
  <si>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</si>
  <si>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</si>
  <si>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</si>
  <si>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</si>
  <si>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</si>
  <si>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</si>
  <si>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</si>
  <si>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</si>
  <si>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</si>
  <si>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</si>
  <si>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</si>
  <si>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</si>
  <si>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</si>
  <si>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</si>
  <si>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</si>
  <si>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</si>
  <si>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</si>
  <si>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</si>
  <si>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</si>
  <si>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</si>
  <si>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</si>
  <si>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</si>
  <si>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</si>
  <si>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</si>
  <si>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</si>
  <si>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</si>
  <si>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</si>
  <si>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</si>
  <si>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</si>
  <si>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</si>
  <si>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</si>
  <si>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</si>
  <si>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</si>
  <si>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</si>
  <si>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</si>
  <si>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</si>
  <si>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</si>
  <si>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</si>
  <si>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</si>
  <si>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</si>
  <si>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</si>
  <si>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</si>
  <si>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</si>
  <si>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</si>
  <si>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</si>
  <si>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</si>
  <si>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</si>
  <si>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</si>
  <si>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</si>
  <si>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</si>
  <si>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</si>
  <si>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</si>
  <si>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</si>
  <si>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</si>
  <si>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</si>
  <si>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</si>
  <si>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</si>
  <si>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</si>
  <si>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</si>
  <si>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</si>
  <si>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</si>
  <si>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</si>
  <si>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</si>
  <si>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</si>
  <si>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</si>
  <si>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</si>
  <si>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</si>
  <si>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</si>
  <si>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</si>
  <si>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</si>
  <si>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</si>
  <si>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</si>
  <si>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</si>
  <si>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</si>
  <si>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</si>
  <si>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</si>
  <si>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</si>
  <si>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</si>
  <si>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</si>
  <si>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</si>
  <si>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</si>
  <si>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</si>
  <si>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</si>
  <si>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</si>
  <si>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</si>
  <si>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</si>
  <si>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</si>
  <si>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</si>
  <si>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</si>
  <si>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</si>
  <si>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</si>
  <si>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</si>
  <si>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</si>
  <si>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</si>
  <si>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</si>
  <si>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</si>
  <si>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</si>
  <si>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</si>
  <si>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</si>
  <si>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</si>
  <si>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</si>
  <si>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</si>
  <si>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</si>
  <si>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</si>
  <si>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</si>
  <si>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</si>
  <si>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</si>
  <si>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</si>
  <si>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</si>
  <si>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</si>
  <si>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</si>
  <si>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</si>
  <si>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</si>
  <si>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</si>
  <si>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</si>
  <si>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</si>
  <si>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</si>
  <si>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</si>
  <si>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</si>
  <si>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</si>
  <si>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</si>
  <si>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</si>
  <si>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</si>
  <si>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</si>
  <si>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</si>
  <si>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</si>
  <si>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</si>
  <si>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</si>
  <si>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</si>
  <si>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</si>
  <si>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</si>
  <si>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</si>
  <si>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</si>
  <si>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</si>
  <si>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</si>
  <si>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</si>
  <si>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</si>
  <si>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</si>
  <si>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</si>
  <si>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</si>
  <si>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</si>
  <si>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</si>
  <si>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</si>
  <si>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</si>
  <si>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</si>
  <si>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</si>
  <si>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</si>
  <si>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</si>
  <si>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</si>
  <si>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</si>
  <si>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</si>
  <si>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</si>
  <si>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</si>
  <si>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</si>
  <si>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</si>
  <si>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</si>
  <si>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</si>
  <si>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</si>
  <si>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</si>
  <si>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</si>
  <si>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</si>
  <si>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</si>
  <si>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</si>
  <si>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</si>
  <si>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</si>
  <si>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</si>
  <si>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</si>
  <si>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</si>
  <si>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</si>
  <si>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</si>
  <si>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</si>
  <si>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</si>
  <si>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</si>
  <si>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</si>
  <si>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</si>
  <si>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</si>
  <si>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</si>
  <si>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</si>
  <si>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</si>
  <si>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</si>
  <si>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</si>
  <si>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</si>
  <si>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</si>
  <si>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</si>
  <si>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</si>
  <si>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</si>
  <si>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</si>
  <si>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</si>
  <si>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</si>
  <si>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</si>
  <si>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</si>
  <si>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</si>
  <si>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</si>
  <si>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</si>
  <si>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</si>
  <si>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</si>
  <si>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</si>
  <si>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</si>
  <si>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</si>
  <si>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</si>
  <si>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</si>
  <si>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</si>
  <si>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</si>
  <si>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</si>
  <si>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</si>
  <si>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</si>
  <si>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</si>
  <si>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</si>
  <si>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</si>
  <si>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</si>
  <si>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</si>
  <si>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</si>
  <si>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</si>
  <si>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</si>
  <si>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</si>
  <si>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</si>
  <si>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</si>
  <si>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</si>
  <si>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</si>
  <si>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</si>
  <si>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</si>
  <si>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</si>
  <si>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</si>
  <si>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</si>
  <si>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</si>
  <si>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</si>
  <si>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</si>
  <si>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</si>
  <si>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</si>
  <si>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</si>
  <si>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</si>
  <si>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</si>
  <si>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</si>
  <si>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</si>
  <si>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</si>
  <si>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</si>
  <si>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</si>
  <si>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</si>
  <si>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</si>
  <si>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</si>
  <si>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</si>
  <si>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</si>
  <si>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</si>
  <si>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</si>
  <si>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</si>
  <si>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</si>
  <si>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</si>
  <si>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</si>
  <si>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</si>
  <si>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</si>
  <si>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</si>
  <si>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</si>
  <si>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</si>
  <si>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</si>
  <si>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</si>
  <si>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</si>
  <si>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</si>
  <si>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</si>
  <si>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</si>
  <si>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</si>
  <si>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</si>
  <si>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</si>
  <si>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</si>
  <si>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</si>
  <si>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</si>
  <si>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</si>
  <si>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</si>
  <si>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</si>
  <si>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</si>
  <si>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</si>
  <si>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</si>
  <si>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</si>
  <si>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</si>
  <si>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</si>
  <si>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</si>
  <si>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</si>
  <si>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</si>
  <si>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</si>
  <si>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</si>
  <si>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</si>
  <si>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</si>
  <si>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</si>
  <si>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</si>
  <si>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</si>
  <si>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</si>
  <si>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</si>
  <si>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</si>
  <si>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</si>
  <si>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</si>
  <si>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</si>
  <si>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</si>
  <si>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</si>
  <si>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</si>
  <si>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</si>
  <si>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</si>
  <si>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</si>
  <si>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</si>
  <si>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</si>
  <si>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</si>
  <si>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</si>
  <si>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</si>
  <si>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</si>
  <si>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</si>
  <si>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</si>
  <si>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</si>
  <si>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</si>
  <si>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</si>
  <si>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</si>
  <si>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</si>
  <si>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</si>
  <si>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</si>
  <si>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</si>
  <si>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</si>
  <si>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</si>
  <si>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</si>
  <si>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</si>
  <si>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</si>
  <si>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</si>
  <si>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</si>
  <si>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</si>
  <si>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</si>
  <si>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</si>
  <si>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</si>
  <si>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</si>
  <si>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</si>
  <si>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</si>
  <si>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</si>
  <si>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</si>
  <si>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</si>
  <si>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</si>
  <si>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</si>
  <si>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</si>
  <si>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</si>
  <si>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</si>
  <si>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</si>
  <si>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</si>
  <si>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</si>
  <si>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</si>
  <si>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</si>
  <si>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</si>
  <si>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</si>
  <si>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</si>
  <si>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</si>
  <si>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</si>
  <si>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</si>
  <si>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</si>
  <si>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</si>
  <si>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</si>
  <si>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</si>
  <si>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</si>
  <si>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</si>
  <si>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</si>
  <si>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</si>
  <si>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</si>
  <si>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</si>
  <si>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</si>
  <si>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</si>
  <si>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</si>
  <si>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</si>
  <si>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</si>
  <si>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</si>
  <si>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</si>
  <si>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</si>
  <si>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</si>
  <si>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</si>
  <si>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</si>
  <si>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</si>
  <si>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</si>
  <si>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</si>
  <si>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</si>
  <si>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</si>
  <si>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</si>
  <si>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</si>
  <si>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</si>
  <si>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</si>
  <si>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</si>
  <si>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</si>
  <si>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</si>
  <si>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</si>
  <si>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</si>
  <si>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</si>
  <si>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</si>
  <si>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</si>
  <si>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</si>
  <si>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</si>
  <si>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</si>
  <si>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</si>
  <si>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</si>
  <si>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</si>
  <si>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</si>
  <si>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</si>
  <si>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</si>
  <si>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</si>
  <si>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</si>
  <si>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</si>
  <si>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</si>
  <si>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</si>
  <si>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</si>
  <si>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</si>
  <si>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</si>
  <si>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</si>
  <si>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</si>
  <si>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</si>
  <si>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</si>
  <si>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</si>
  <si>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</si>
  <si>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</si>
  <si>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</si>
  <si>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</si>
  <si>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</si>
  <si>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</si>
  <si>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</si>
  <si>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</si>
  <si>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</si>
  <si>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</si>
  <si>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</si>
  <si>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</si>
  <si>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</si>
  <si>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</si>
  <si>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</si>
  <si>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</si>
  <si>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</si>
  <si>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</si>
  <si>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</si>
  <si>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</si>
  <si>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</si>
  <si>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</si>
  <si>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</si>
  <si>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</si>
  <si>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</si>
  <si>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</si>
  <si>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</si>
  <si>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</si>
  <si>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</si>
  <si>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</si>
  <si>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</si>
  <si>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</si>
  <si>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</si>
  <si>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</si>
  <si>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</si>
  <si>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</si>
  <si>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</si>
  <si>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</si>
  <si>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</si>
  <si>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</si>
  <si>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</si>
  <si>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</si>
  <si>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</si>
  <si>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</si>
  <si>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</si>
  <si>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</si>
  <si>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</si>
  <si>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</si>
  <si>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</si>
  <si>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</si>
  <si>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</si>
  <si>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</si>
  <si>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</si>
  <si>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</si>
  <si>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</si>
  <si>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</si>
  <si>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</si>
  <si>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</si>
  <si>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</si>
  <si>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</si>
  <si>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</si>
  <si>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</si>
  <si>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</si>
  <si>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</si>
  <si>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</si>
  <si>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</si>
  <si>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</si>
  <si>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</si>
  <si>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</si>
  <si>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</si>
  <si>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</si>
  <si>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</si>
  <si>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</si>
  <si>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</si>
  <si>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</si>
  <si>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</si>
  <si>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</si>
  <si>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</si>
  <si>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</si>
  <si>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</si>
  <si>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</si>
  <si>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</si>
  <si>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</si>
  <si>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</si>
  <si>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</si>
  <si>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</si>
  <si>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</si>
  <si>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</si>
  <si>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</si>
  <si>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</si>
  <si>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</si>
  <si>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</si>
  <si>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</si>
  <si>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</si>
  <si>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</si>
  <si>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</si>
  <si>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</si>
  <si>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</si>
  <si>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</si>
  <si>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</si>
  <si>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</si>
  <si>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</si>
  <si>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</si>
  <si>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</si>
  <si>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</si>
  <si>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</si>
  <si>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</si>
  <si>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</si>
  <si>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</si>
  <si>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</si>
  <si>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</si>
  <si>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</si>
  <si>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</si>
  <si>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</si>
  <si>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</si>
  <si>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</si>
  <si>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</si>
  <si>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</si>
  <si>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</si>
  <si>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</si>
  <si>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</si>
  <si>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</si>
  <si>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</si>
  <si>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</si>
  <si>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</si>
  <si>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</si>
  <si>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</si>
  <si>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</si>
  <si>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</si>
  <si>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</si>
  <si>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</si>
  <si>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</si>
  <si>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</si>
  <si>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</si>
  <si>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</si>
  <si>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</si>
  <si>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</si>
  <si>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</si>
  <si>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</si>
  <si>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</si>
  <si>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</si>
  <si>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</si>
  <si>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</si>
  <si>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</si>
  <si>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</si>
  <si>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</si>
  <si>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</si>
  <si>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</si>
  <si>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</si>
  <si>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</si>
  <si>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</si>
  <si>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</si>
  <si>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</si>
  <si>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</si>
  <si>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</si>
  <si>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</si>
  <si>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</si>
  <si>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</si>
  <si>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</si>
  <si>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</si>
  <si>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</si>
  <si>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</si>
  <si>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</si>
  <si>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</si>
  <si>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</si>
  <si>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</si>
  <si>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</si>
  <si>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</si>
  <si>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</si>
  <si>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</si>
  <si>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</si>
  <si>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</si>
  <si>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</si>
  <si>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</si>
  <si>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</si>
  <si>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</si>
  <si>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</si>
  <si>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</si>
  <si>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</si>
  <si>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</si>
  <si>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</si>
  <si>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</si>
  <si>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</si>
  <si>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</si>
  <si>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</si>
  <si>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</si>
  <si>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</si>
  <si>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</si>
  <si>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</si>
  <si>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</si>
  <si>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</si>
  <si>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</si>
  <si>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</si>
  <si>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</si>
  <si>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</si>
  <si>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</si>
  <si>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</si>
  <si>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</si>
  <si>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</si>
  <si>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</si>
  <si>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</si>
  <si>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</si>
  <si>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</si>
  <si>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</si>
  <si>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</si>
  <si>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</si>
  <si>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</si>
  <si>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</si>
  <si>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</si>
  <si>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</si>
  <si>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</si>
  <si>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</si>
  <si>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</si>
  <si>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</si>
  <si>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</si>
  <si>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</si>
  <si>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</si>
  <si>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</si>
  <si>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</si>
  <si>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</si>
  <si>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</si>
  <si>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</si>
  <si>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</si>
  <si>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</si>
  <si>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</si>
  <si>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</si>
  <si>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</si>
  <si>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</si>
  <si>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</si>
  <si>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</si>
  <si>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</si>
  <si>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</si>
  <si>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</si>
  <si>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</si>
  <si>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</si>
  <si>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</si>
  <si>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</si>
  <si>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</si>
  <si>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</si>
  <si>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</si>
  <si>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</si>
  <si>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</si>
  <si>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</si>
  <si>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</si>
  <si>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</si>
  <si>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</si>
  <si>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</si>
  <si>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</si>
  <si>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</si>
  <si>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</si>
  <si>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</si>
  <si>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</si>
  <si>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</si>
  <si>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</si>
  <si>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</si>
  <si>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</si>
  <si>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</si>
  <si>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</si>
  <si>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</si>
  <si>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</si>
  <si>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</si>
  <si>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</si>
  <si>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</si>
  <si>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</si>
  <si>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</si>
  <si>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</si>
  <si>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</si>
  <si>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</si>
  <si>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</si>
  <si>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</si>
  <si>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</si>
  <si>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</si>
  <si>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</si>
  <si>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</si>
  <si>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</si>
  <si>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</si>
  <si>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</si>
  <si>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</si>
  <si>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</si>
  <si>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</si>
  <si>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</si>
  <si>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</si>
  <si>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</si>
  <si>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</si>
  <si>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</si>
  <si>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</si>
  <si>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</si>
  <si>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</si>
  <si>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</si>
  <si>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</si>
  <si>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</si>
  <si>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</si>
  <si>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</si>
  <si>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</si>
  <si>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</si>
  <si>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</si>
  <si>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</si>
  <si>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</si>
  <si>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</si>
  <si>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</si>
  <si>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</si>
  <si>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</si>
  <si>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</si>
  <si>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</si>
  <si>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</si>
  <si>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</si>
  <si>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</si>
  <si>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</si>
  <si>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</si>
  <si>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</si>
  <si>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</si>
  <si>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</si>
  <si>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</si>
  <si>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</si>
  <si>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</si>
  <si>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</si>
  <si>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</si>
  <si>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</si>
  <si>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</si>
  <si>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</si>
  <si>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</si>
  <si>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</si>
  <si>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</si>
  <si>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</si>
  <si>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</si>
  <si>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</si>
  <si>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</si>
  <si>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</si>
  <si>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</si>
  <si>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</si>
  <si>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</si>
  <si>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</si>
  <si>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</si>
  <si>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</si>
  <si>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</si>
  <si>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</si>
  <si>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</si>
  <si>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</si>
  <si>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</si>
  <si>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</si>
  <si>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</si>
  <si>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</si>
  <si>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</si>
  <si>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</si>
  <si>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</si>
  <si>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</si>
  <si>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</si>
  <si>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</si>
  <si>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</si>
  <si>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</si>
  <si>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</si>
  <si>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</si>
  <si>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</si>
  <si>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</si>
  <si>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</si>
  <si>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</si>
  <si>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</si>
  <si>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</si>
  <si>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</si>
  <si>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</si>
  <si>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</si>
  <si>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</si>
  <si>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</si>
  <si>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</si>
  <si>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</si>
  <si>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</si>
  <si>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</si>
  <si>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</si>
  <si>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</si>
  <si>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</si>
  <si>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</si>
  <si>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</si>
  <si>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</si>
  <si>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</si>
  <si>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</si>
  <si>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</si>
  <si>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</si>
  <si>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</si>
  <si>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</si>
  <si>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</si>
  <si>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</si>
  <si>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</si>
  <si>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</si>
  <si>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</si>
  <si>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</si>
  <si>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</si>
  <si>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</si>
  <si>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</si>
  <si>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</si>
  <si>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</si>
  <si>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</si>
  <si>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</si>
  <si>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</si>
  <si>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</si>
  <si>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</si>
  <si>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</si>
  <si>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</si>
  <si>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</si>
  <si>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</si>
  <si>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</si>
  <si>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</si>
  <si>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</si>
  <si>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</si>
  <si>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</si>
  <si>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</si>
  <si>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</si>
  <si>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</si>
  <si>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</si>
  <si>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</si>
  <si>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</si>
  <si>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</si>
  <si>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</si>
  <si>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</si>
  <si>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</si>
  <si>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</si>
  <si>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</si>
  <si>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</si>
  <si>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</si>
  <si>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</si>
  <si>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</si>
  <si>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</si>
  <si>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</si>
  <si>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</si>
  <si>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</si>
  <si>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</si>
  <si>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</si>
  <si>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</si>
  <si>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</si>
  <si>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</si>
  <si>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</si>
  <si>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</si>
  <si>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</si>
  <si>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</si>
  <si>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</si>
  <si>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</si>
  <si>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</si>
  <si>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</si>
  <si>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</si>
  <si>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</si>
  <si>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</si>
  <si>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</si>
  <si>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</si>
  <si>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</si>
  <si>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</si>
  <si>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</si>
  <si>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</si>
  <si>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</si>
  <si>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</si>
  <si>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</si>
  <si>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</si>
  <si>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</si>
  <si>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</si>
  <si>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</si>
  <si>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</si>
  <si>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</si>
  <si>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</si>
  <si>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</si>
  <si>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</si>
  <si>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</si>
  <si>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</si>
  <si>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</si>
  <si>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</si>
  <si>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</si>
  <si>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</si>
  <si>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</si>
  <si>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</si>
  <si>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</si>
  <si>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</si>
  <si>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</si>
  <si>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</si>
  <si>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</si>
  <si>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</si>
  <si>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</si>
  <si>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</si>
  <si>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</si>
  <si>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</si>
  <si>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</si>
  <si>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</si>
  <si>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</si>
  <si>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</si>
  <si>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</si>
  <si>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</si>
  <si>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</si>
  <si>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</si>
  <si>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</si>
  <si>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</si>
  <si>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</si>
  <si>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</si>
  <si>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</si>
  <si>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</si>
  <si>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</si>
  <si>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</si>
  <si>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</si>
  <si>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</si>
  <si>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</si>
  <si>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</si>
  <si>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</si>
  <si>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</si>
  <si>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</si>
  <si>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</si>
  <si>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</si>
  <si>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</si>
  <si>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</si>
  <si>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</si>
  <si>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</si>
  <si>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</si>
  <si>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</si>
  <si>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</si>
  <si>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</si>
  <si>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</si>
  <si>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</si>
  <si>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</si>
  <si>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</si>
  <si>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</si>
  <si>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</si>
  <si>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</si>
  <si>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</si>
  <si>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</si>
  <si>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</si>
  <si>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</si>
  <si>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</si>
  <si>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</si>
  <si>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</si>
  <si>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</si>
  <si>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</si>
  <si>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</si>
  <si>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</si>
  <si>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</si>
  <si>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</si>
  <si>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</si>
  <si>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</si>
  <si>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</si>
  <si>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</si>
  <si>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</si>
  <si>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</si>
  <si>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</si>
  <si>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</si>
  <si>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</si>
  <si>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</si>
  <si>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</si>
  <si>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</si>
  <si>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</si>
  <si>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</si>
  <si>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</si>
  <si>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</si>
  <si>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</si>
  <si>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</si>
  <si>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</si>
  <si>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</si>
  <si>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</si>
  <si>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</si>
  <si>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</si>
  <si>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</si>
  <si>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</si>
  <si>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</si>
  <si>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</si>
  <si>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</si>
  <si>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</si>
  <si>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</si>
  <si>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</si>
  <si>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</si>
  <si>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</si>
  <si>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</si>
  <si>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</si>
  <si>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</si>
  <si>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</si>
  <si>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</si>
  <si>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</si>
  <si>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</si>
  <si>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</si>
  <si>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</si>
  <si>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</si>
  <si>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</si>
  <si>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</si>
  <si>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</si>
  <si>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</si>
  <si>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</si>
  <si>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</si>
  <si>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</si>
  <si>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</si>
  <si>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</si>
  <si>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</si>
  <si>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</si>
  <si>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</si>
  <si>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</si>
  <si>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</si>
  <si>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</si>
  <si>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</si>
  <si>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</si>
  <si>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</si>
  <si>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</si>
  <si>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</si>
  <si>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</si>
  <si>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</si>
  <si>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</si>
  <si>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</si>
  <si>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</si>
  <si>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</si>
  <si>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</si>
  <si>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</si>
  <si>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</si>
  <si>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</si>
  <si>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</si>
  <si>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</si>
  <si>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</si>
  <si>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</si>
  <si>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</si>
  <si>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</si>
  <si>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</si>
  <si>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</si>
  <si>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</si>
  <si>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</si>
  <si>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</si>
  <si>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</si>
  <si>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</si>
  <si>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</si>
  <si>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</si>
  <si>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</si>
  <si>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</si>
  <si>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</si>
  <si>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</si>
  <si>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</si>
  <si>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</si>
  <si>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</si>
  <si>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</si>
  <si>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</si>
  <si>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</si>
  <si>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</si>
  <si>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</si>
  <si>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</si>
  <si>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</si>
  <si>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</si>
  <si>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</si>
  <si>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</si>
  <si>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</si>
  <si>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</si>
  <si>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</si>
  <si>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</si>
  <si>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</si>
  <si>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</si>
  <si>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</si>
  <si>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</si>
  <si>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</si>
  <si>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</si>
  <si>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</si>
  <si>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</si>
  <si>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</si>
  <si>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</si>
  <si>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</si>
  <si>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</si>
  <si>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</si>
  <si>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</si>
  <si>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</si>
  <si>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</si>
  <si>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</si>
  <si>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</si>
  <si>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</si>
  <si>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</si>
  <si>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</si>
  <si>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</si>
  <si>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</si>
  <si>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</si>
  <si>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</si>
  <si>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</si>
  <si>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</si>
  <si>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</si>
  <si>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</si>
  <si>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</si>
  <si>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</si>
  <si>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</si>
  <si>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</si>
  <si>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</si>
  <si>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</si>
  <si>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</si>
  <si>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</si>
  <si>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</si>
  <si>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</si>
  <si>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</si>
  <si>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</si>
  <si>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</si>
  <si>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</si>
  <si>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</si>
  <si>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</si>
  <si>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</si>
  <si>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</si>
  <si>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</si>
  <si>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</si>
  <si>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</si>
  <si>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</si>
  <si>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</si>
  <si>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</si>
  <si>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</si>
  <si>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</si>
  <si>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</si>
  <si>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</si>
  <si>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</si>
  <si>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</si>
  <si>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</si>
  <si>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</si>
  <si>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</si>
  <si>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</si>
  <si>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</si>
  <si>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</si>
  <si>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</si>
  <si>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</si>
  <si>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</si>
  <si>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</si>
  <si>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</si>
  <si>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</si>
  <si>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</si>
  <si>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</si>
  <si>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</si>
  <si>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</si>
  <si>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</si>
  <si>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</si>
  <si>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</si>
  <si>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</si>
  <si>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</si>
  <si>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</si>
  <si>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</si>
  <si>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</si>
  <si>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</si>
  <si>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</si>
  <si>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</si>
  <si>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</si>
  <si>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</si>
  <si>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</si>
  <si>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</si>
  <si>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</si>
  <si>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</si>
  <si>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</si>
  <si>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</si>
  <si>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</si>
  <si>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</si>
  <si>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</si>
  <si>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</si>
  <si>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</si>
  <si>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</si>
  <si>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</si>
  <si>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</si>
  <si>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</si>
  <si>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</si>
  <si>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</si>
  <si>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</si>
  <si>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</si>
  <si>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</si>
  <si>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</si>
  <si>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</si>
  <si>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</si>
  <si>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</si>
  <si>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</si>
  <si>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</si>
  <si>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</si>
  <si>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</si>
  <si>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</si>
  <si>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</si>
  <si>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</si>
  <si>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</si>
  <si>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</si>
  <si>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</si>
  <si>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</si>
  <si>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</si>
  <si>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</si>
  <si>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</si>
  <si>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</si>
  <si>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</si>
  <si>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</si>
  <si>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</si>
  <si>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</si>
  <si>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</si>
  <si>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</si>
  <si>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</si>
  <si>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</si>
  <si>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</si>
  <si>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</si>
  <si>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</si>
  <si>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</si>
  <si>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</si>
  <si>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</si>
  <si>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</si>
  <si>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</si>
  <si>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</si>
  <si>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</si>
  <si>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</si>
  <si>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</si>
  <si>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</si>
  <si>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</si>
  <si>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</si>
  <si>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</si>
  <si>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</si>
  <si>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</si>
  <si>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</si>
  <si>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</si>
  <si>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</si>
  <si>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</si>
  <si>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</si>
  <si>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</si>
  <si>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</si>
  <si>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</si>
  <si>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</si>
  <si>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</si>
  <si>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</si>
  <si>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</si>
  <si>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</si>
  <si>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</si>
  <si>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</si>
  <si>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</si>
  <si>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</si>
  <si>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</si>
  <si>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</si>
  <si>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</si>
  <si>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</si>
  <si>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</si>
  <si>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</si>
  <si>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</si>
  <si>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</si>
  <si>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</si>
  <si>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</si>
  <si>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</si>
  <si>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</si>
  <si>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</si>
  <si>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</si>
  <si>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</si>
  <si>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</si>
  <si>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</si>
  <si>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</si>
  <si>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</si>
  <si>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</si>
  <si>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</si>
  <si>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</si>
  <si>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</si>
  <si>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</si>
  <si>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</si>
  <si>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</si>
  <si>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</si>
  <si>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</si>
  <si>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</si>
  <si>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</si>
  <si>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</si>
  <si>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</si>
  <si>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</si>
  <si>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</si>
  <si>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</si>
  <si>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</si>
  <si>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</si>
  <si>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</si>
  <si>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</si>
  <si>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</si>
  <si>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</si>
  <si>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</si>
  <si>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</si>
  <si>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</si>
  <si>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</si>
  <si>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</si>
  <si>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</si>
  <si>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</si>
  <si>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</si>
  <si>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</si>
  <si>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</si>
  <si>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</si>
  <si>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</si>
  <si>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</si>
  <si>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</si>
  <si>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</si>
  <si>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</si>
  <si>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</si>
  <si>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</si>
  <si>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</si>
  <si>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</si>
  <si>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</si>
  <si>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</si>
  <si>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</si>
  <si>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</si>
  <si>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</si>
  <si>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</si>
  <si>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</si>
  <si>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</si>
  <si>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</si>
  <si>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</si>
  <si>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</si>
  <si>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</si>
  <si>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</si>
  <si>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</si>
  <si>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</si>
  <si>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</si>
  <si>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</si>
  <si>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</si>
  <si>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</si>
  <si>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</si>
  <si>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</si>
  <si>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</si>
  <si>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</si>
  <si>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</si>
  <si>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</si>
  <si>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</si>
  <si>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</si>
  <si>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</si>
  <si>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</si>
  <si>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</si>
  <si>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</si>
  <si>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</si>
  <si>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</si>
  <si>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</si>
  <si>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</si>
  <si>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</si>
  <si>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</si>
  <si>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</si>
  <si>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</si>
  <si>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</si>
  <si>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</si>
  <si>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</si>
  <si>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</si>
  <si>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</si>
  <si>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</si>
  <si>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</si>
  <si>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</si>
  <si>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</si>
  <si>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</si>
  <si>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</si>
  <si>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</si>
  <si>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</si>
  <si>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</si>
  <si>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</si>
  <si>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</si>
  <si>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</si>
  <si>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</si>
  <si>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</si>
  <si>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</si>
  <si>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</si>
  <si>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</si>
  <si>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</si>
  <si>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</si>
  <si>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</si>
  <si>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</si>
  <si>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</si>
  <si>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</si>
  <si>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</si>
  <si>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</si>
  <si>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</si>
  <si>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</si>
  <si>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</si>
  <si>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</si>
  <si>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</si>
  <si>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</si>
  <si>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</si>
  <si>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</si>
  <si>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</si>
  <si>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</si>
  <si>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</si>
  <si>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</si>
  <si>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</si>
  <si>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</si>
  <si>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</si>
  <si>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</si>
  <si>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</si>
  <si>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</si>
  <si>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</si>
  <si>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</si>
  <si>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</si>
  <si>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</si>
  <si>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</si>
  <si>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</si>
  <si>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</si>
  <si>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</si>
  <si>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</si>
  <si>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</si>
  <si>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</si>
  <si>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</si>
  <si>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</si>
  <si>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</si>
  <si>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</si>
  <si>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</si>
  <si>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</si>
  <si>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</si>
  <si>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</si>
  <si>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</si>
  <si>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</si>
  <si>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</si>
  <si>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</si>
  <si>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</si>
  <si>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</si>
  <si>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</si>
  <si>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</si>
  <si>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</si>
  <si>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</si>
  <si>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</si>
  <si>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</si>
  <si>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</si>
  <si>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</si>
  <si>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</si>
  <si>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</si>
  <si>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</si>
  <si>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</si>
  <si>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</si>
  <si>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</si>
  <si>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</si>
  <si>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</si>
  <si>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</si>
  <si>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</si>
  <si>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</si>
  <si>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</si>
  <si>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</si>
  <si>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</si>
  <si>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</si>
  <si>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</si>
  <si>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</si>
  <si>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</si>
  <si>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</si>
  <si>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</si>
  <si>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</si>
  <si>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</si>
  <si>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</si>
  <si>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</si>
  <si>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</si>
  <si>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</si>
  <si>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</si>
  <si>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</si>
  <si>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</si>
  <si>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</si>
  <si>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</si>
  <si>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</si>
  <si>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</si>
  <si>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</si>
  <si>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</si>
  <si>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</si>
  <si>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</si>
  <si>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</si>
  <si>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</si>
  <si>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</si>
  <si>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</si>
  <si>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</si>
  <si>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</si>
  <si>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</si>
  <si>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</si>
  <si>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</si>
  <si>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</si>
  <si>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</si>
  <si>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</si>
  <si>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</si>
  <si>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</si>
  <si>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</si>
  <si>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</si>
  <si>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</si>
  <si>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</si>
  <si>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</si>
  <si>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</si>
  <si>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</si>
  <si>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</si>
  <si>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</si>
  <si>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</si>
  <si>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</si>
  <si>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</si>
  <si>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</si>
  <si>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</si>
  <si>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</si>
  <si>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</si>
  <si>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</si>
  <si>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</si>
  <si>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</si>
  <si>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</si>
  <si>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</si>
  <si>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</si>
  <si>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</si>
  <si>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</si>
  <si>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</si>
  <si>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</si>
  <si>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</si>
  <si>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</si>
  <si>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</si>
  <si>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</si>
  <si>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</si>
  <si>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</si>
  <si>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</si>
  <si>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</si>
  <si>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</si>
  <si>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</si>
  <si>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</si>
  <si>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</si>
  <si>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</si>
  <si>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</si>
  <si>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</si>
  <si>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</si>
  <si>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</si>
  <si>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</si>
  <si>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</si>
  <si>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</si>
  <si>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</si>
  <si>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</si>
  <si>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</si>
  <si>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</si>
  <si>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</si>
  <si>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</si>
  <si>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</si>
  <si>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</si>
  <si>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</si>
  <si>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</si>
  <si>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</si>
  <si>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</si>
  <si>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</si>
  <si>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</si>
  <si>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</si>
  <si>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</si>
  <si>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</si>
  <si>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</si>
  <si>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</si>
  <si>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</si>
  <si>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</si>
  <si>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</si>
  <si>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</si>
  <si>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</si>
  <si>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</si>
  <si>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</si>
  <si>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</si>
  <si>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</si>
  <si>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</si>
  <si>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</si>
  <si>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</si>
  <si>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</si>
  <si>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</si>
  <si>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</si>
  <si>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</si>
  <si>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</si>
  <si>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</si>
  <si>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</si>
  <si>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</si>
  <si>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</si>
  <si>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</si>
  <si>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</si>
  <si>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</si>
  <si>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</si>
  <si>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</si>
  <si>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</si>
  <si>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</si>
  <si>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</si>
  <si>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</si>
  <si>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</si>
  <si>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</si>
  <si>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</si>
  <si>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</si>
  <si>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</si>
  <si>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</si>
  <si>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</si>
  <si>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</si>
  <si>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</si>
  <si>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</si>
  <si>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</si>
  <si>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</si>
  <si>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</si>
  <si>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</si>
  <si>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</si>
  <si>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</si>
  <si>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</si>
  <si>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</si>
  <si>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</si>
  <si>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</si>
  <si>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</si>
  <si>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</si>
  <si>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</si>
  <si>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</si>
  <si>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</si>
  <si>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</si>
  <si>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</si>
  <si>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</si>
  <si>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</si>
  <si>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</si>
  <si>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</si>
  <si>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</si>
  <si>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</si>
  <si>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</si>
  <si>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</si>
  <si>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</si>
  <si>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</si>
  <si>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</si>
  <si>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</si>
  <si>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</si>
  <si>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</si>
  <si>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</si>
  <si>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</si>
  <si>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</si>
  <si>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</si>
  <si>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</si>
  <si>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</si>
  <si>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</si>
  <si>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</si>
  <si>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</si>
  <si>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</si>
  <si>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</si>
  <si>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</si>
  <si>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</si>
  <si>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</si>
  <si>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</si>
  <si>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</si>
  <si>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</si>
  <si>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</si>
  <si>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</si>
  <si>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</si>
  <si>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</si>
  <si>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</si>
  <si>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</si>
  <si>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</si>
  <si>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</si>
  <si>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</si>
  <si>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</si>
  <si>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</si>
  <si>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</si>
  <si>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</si>
  <si>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</si>
  <si>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</si>
  <si>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</si>
  <si>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</si>
  <si>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</si>
  <si>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</si>
  <si>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</si>
  <si>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</si>
  <si>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</si>
  <si>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</si>
  <si>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</si>
  <si>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</si>
  <si>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</si>
  <si>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</si>
  <si>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</si>
  <si>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</si>
  <si>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</si>
  <si>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</si>
  <si>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</si>
  <si>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</si>
  <si>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</si>
  <si>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</si>
  <si>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</si>
  <si>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</si>
  <si>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</si>
  <si>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</si>
  <si>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</si>
  <si>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</si>
  <si>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</si>
  <si>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</si>
  <si>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</si>
  <si>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</si>
  <si>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</si>
  <si>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</si>
  <si>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</si>
  <si>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</si>
  <si>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</si>
  <si>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</si>
  <si>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</si>
  <si>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</si>
  <si>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</si>
  <si>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</si>
  <si>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</si>
  <si>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</si>
  <si>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</si>
  <si>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</si>
  <si>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</si>
  <si>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</si>
  <si>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</si>
  <si>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</si>
  <si>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</si>
  <si>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</si>
  <si>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</si>
  <si>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</si>
  <si>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</si>
  <si>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</si>
  <si>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</si>
  <si>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</si>
  <si>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</si>
  <si>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</si>
  <si>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</si>
  <si>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</si>
  <si>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</si>
  <si>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</si>
  <si>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</si>
  <si>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</si>
  <si>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</si>
  <si>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</si>
  <si>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</si>
  <si>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</si>
  <si>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</si>
  <si>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</si>
  <si>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</si>
  <si>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</si>
  <si>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</si>
  <si>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</si>
  <si>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</si>
  <si>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</si>
  <si>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</si>
  <si>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</si>
  <si>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</si>
  <si>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</si>
  <si>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</si>
  <si>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</si>
  <si>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</si>
  <si>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</si>
  <si>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</si>
  <si>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</si>
  <si>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</si>
  <si>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</si>
  <si>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</si>
  <si>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</si>
  <si>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</si>
  <si>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</si>
  <si>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</si>
  <si>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</si>
  <si>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</si>
  <si>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</si>
  <si>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</si>
  <si>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</si>
  <si>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</si>
  <si>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</si>
  <si>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</si>
  <si>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</si>
  <si>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</si>
  <si>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</si>
  <si>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</si>
  <si>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</si>
  <si>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</si>
  <si>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</si>
  <si>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</si>
  <si>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</si>
  <si>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</si>
  <si>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</si>
  <si>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</si>
  <si>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</si>
  <si>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</si>
  <si>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</si>
  <si>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</si>
  <si>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</si>
  <si>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</si>
  <si>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</si>
  <si>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</si>
  <si>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</si>
  <si>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</si>
  <si>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</si>
  <si>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</si>
  <si>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</si>
  <si>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</si>
  <si>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</si>
  <si>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</si>
  <si>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</si>
  <si>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</si>
  <si>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</si>
  <si>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</si>
  <si>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</si>
  <si>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</si>
  <si>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</si>
  <si>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</si>
  <si>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</si>
  <si>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</si>
  <si>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</si>
  <si>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</si>
  <si>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</si>
  <si>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</si>
  <si>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</si>
  <si>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</si>
  <si>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</si>
  <si>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</si>
  <si>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</si>
  <si>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</si>
  <si>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</si>
  <si>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</si>
  <si>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</si>
  <si>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</si>
  <si>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</si>
  <si>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</si>
  <si>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</si>
  <si>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</si>
  <si>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</si>
  <si>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</si>
  <si>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</si>
  <si>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</si>
  <si>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</si>
  <si>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</si>
  <si>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</si>
  <si>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</si>
  <si>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</si>
  <si>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</si>
  <si>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</si>
  <si>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</si>
  <si>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</si>
  <si>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</si>
  <si>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</si>
  <si>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</si>
  <si>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</si>
  <si>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</si>
  <si>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</si>
  <si>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</si>
  <si>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</si>
  <si>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</si>
  <si>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</si>
  <si>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</si>
  <si>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</si>
  <si>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</si>
  <si>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</si>
  <si>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</si>
  <si>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</si>
  <si>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</si>
  <si>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</si>
  <si>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</si>
  <si>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</si>
  <si>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</si>
  <si>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</si>
  <si>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</si>
  <si>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</si>
  <si>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</si>
  <si>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</si>
  <si>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</si>
  <si>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</si>
  <si>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</si>
  <si>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</si>
  <si>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</si>
  <si>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</si>
  <si>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</si>
  <si>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</si>
  <si>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</si>
  <si>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</si>
  <si>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</si>
  <si>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</si>
  <si>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</si>
  <si>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</si>
  <si>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</si>
  <si>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</si>
  <si>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</si>
  <si>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</si>
  <si>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</si>
  <si>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</si>
  <si>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</si>
  <si>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</si>
  <si>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</si>
  <si>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</si>
  <si>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</si>
  <si>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</si>
  <si>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</si>
  <si>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</si>
  <si>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</si>
  <si>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</si>
  <si>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</si>
  <si>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</si>
  <si>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</si>
  <si>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</si>
  <si>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</si>
  <si>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</si>
  <si>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</si>
  <si>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</si>
  <si>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</si>
  <si>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</si>
  <si>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</si>
  <si>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</si>
  <si>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</si>
  <si>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</si>
  <si>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</si>
  <si>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</si>
  <si>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</si>
  <si>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</si>
  <si>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</si>
  <si>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</si>
  <si>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</si>
  <si>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</si>
  <si>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</si>
  <si>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</si>
  <si>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</si>
  <si>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</si>
  <si>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</si>
  <si>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</si>
  <si>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</si>
  <si>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</si>
  <si>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</si>
  <si>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</si>
  <si>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</si>
  <si>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</si>
  <si>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</si>
  <si>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</si>
  <si>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</si>
  <si>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</si>
  <si>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</si>
  <si>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</si>
  <si>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</si>
  <si>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</si>
  <si>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</si>
  <si>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</si>
  <si>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</si>
  <si>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</si>
  <si>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</si>
  <si>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</si>
  <si>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</si>
  <si>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</si>
  <si>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</si>
  <si>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</si>
  <si>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</si>
  <si>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</si>
  <si>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</si>
  <si>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</si>
  <si>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</si>
  <si>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</si>
  <si>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</si>
  <si>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</si>
  <si>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</si>
  <si>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</si>
  <si>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</si>
  <si>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</si>
  <si>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</si>
  <si>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</si>
  <si>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</si>
  <si>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</si>
  <si>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</si>
  <si>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</si>
  <si>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</si>
  <si>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</si>
  <si>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</si>
  <si>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</si>
  <si>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</si>
  <si>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</si>
  <si>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</si>
  <si>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</si>
  <si>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</si>
  <si>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</si>
  <si>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</si>
  <si>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</si>
  <si>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</si>
  <si>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</si>
  <si>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</si>
  <si>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</si>
  <si>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</si>
  <si>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</si>
  <si>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</si>
  <si>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</si>
  <si>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</si>
  <si>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</si>
  <si>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</si>
  <si>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</si>
  <si>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</si>
  <si>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</si>
  <si>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</si>
  <si>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</si>
  <si>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</si>
  <si>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</si>
  <si>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</si>
  <si>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</si>
  <si>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</si>
  <si>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</si>
  <si>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</si>
  <si>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</si>
  <si>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</si>
  <si>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</si>
  <si>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</si>
  <si>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</si>
  <si>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</si>
  <si>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</si>
  <si>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</si>
  <si>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</si>
  <si>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</si>
  <si>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</si>
  <si>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</si>
  <si>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</si>
  <si>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</si>
  <si>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</si>
  <si>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</si>
  <si>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</si>
  <si>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</si>
  <si>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</si>
  <si>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</si>
  <si>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</si>
  <si>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</si>
  <si>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</si>
  <si>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</si>
  <si>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</si>
  <si>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</si>
  <si>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</si>
  <si>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</si>
  <si>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</si>
  <si>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</si>
  <si>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</si>
  <si>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</si>
  <si>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</si>
  <si>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</si>
  <si>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</si>
  <si>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</si>
  <si>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</si>
  <si>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</si>
  <si>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</si>
  <si>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</si>
  <si>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</si>
  <si>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</si>
  <si>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</si>
  <si>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</si>
  <si>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</si>
  <si>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</si>
  <si>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</si>
  <si>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</si>
  <si>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</si>
  <si>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</si>
  <si>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</si>
  <si>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</si>
  <si>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</si>
  <si>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</si>
  <si>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</si>
  <si>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</si>
  <si>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</si>
  <si>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</si>
  <si>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</si>
  <si>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</si>
  <si>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</si>
  <si>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</si>
  <si>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</si>
  <si>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</si>
  <si>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</si>
  <si>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</si>
  <si>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</si>
  <si>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</si>
  <si>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</si>
  <si>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</si>
  <si>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</si>
  <si>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</si>
  <si>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</si>
  <si>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</si>
  <si>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</si>
  <si>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</si>
  <si>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</si>
  <si>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</si>
  <si>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</si>
  <si>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</si>
  <si>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</si>
  <si>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</si>
  <si>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</si>
  <si>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</si>
  <si>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</si>
  <si>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</si>
  <si>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</si>
  <si>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</si>
  <si>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</si>
  <si>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</si>
  <si>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</si>
  <si>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</si>
  <si>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</si>
  <si>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</si>
  <si>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</si>
  <si>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</si>
  <si>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</si>
  <si>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</si>
  <si>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</si>
  <si>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</si>
  <si>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</si>
  <si>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</si>
  <si>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</si>
  <si>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</si>
  <si>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</si>
  <si>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</si>
  <si>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</si>
  <si>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</si>
  <si>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</si>
  <si>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</si>
  <si>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</si>
  <si>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</si>
  <si>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</si>
  <si>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</si>
  <si>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</si>
  <si>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</si>
  <si>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</si>
  <si>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</si>
  <si>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</si>
  <si>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</si>
  <si>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</si>
  <si>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</si>
  <si>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</si>
  <si>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</si>
  <si>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</si>
  <si>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</si>
  <si>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</si>
  <si>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</si>
  <si>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</si>
  <si>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</si>
  <si>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</si>
  <si>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</si>
  <si>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</si>
  <si>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</si>
  <si>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</si>
  <si>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</si>
  <si>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</si>
  <si>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</si>
  <si>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</si>
  <si>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</si>
  <si>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</si>
  <si>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</si>
  <si>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</si>
  <si>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</si>
  <si>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</si>
  <si>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</si>
  <si>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</si>
  <si>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</si>
  <si>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</si>
  <si>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</si>
  <si>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</si>
  <si>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</si>
  <si>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</si>
  <si>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</si>
  <si>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</si>
  <si>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</si>
  <si>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</si>
  <si>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</si>
  <si>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</si>
  <si>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</si>
  <si>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</si>
  <si>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</si>
  <si>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</si>
  <si>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</si>
  <si>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</si>
  <si>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</si>
  <si>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</si>
  <si>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</si>
  <si>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</si>
  <si>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</si>
  <si>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</si>
  <si>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</si>
  <si>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</si>
  <si>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</si>
  <si>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</si>
  <si>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</si>
  <si>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</si>
  <si>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</si>
  <si>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</si>
  <si>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</si>
  <si>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</si>
  <si>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</si>
  <si>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</si>
  <si>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</si>
  <si>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</si>
  <si>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</si>
  <si>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</si>
  <si>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</si>
  <si>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</si>
  <si>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</si>
  <si>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</si>
  <si>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</si>
  <si>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</si>
  <si>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</si>
  <si>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</si>
  <si>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</si>
  <si>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</si>
  <si>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</si>
  <si>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</si>
  <si>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</si>
  <si>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</si>
  <si>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</si>
  <si>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</si>
  <si>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</si>
  <si>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</si>
  <si>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</si>
  <si>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</si>
  <si>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</si>
  <si>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</si>
  <si>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</si>
  <si>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</si>
  <si>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</si>
  <si>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</si>
  <si>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</si>
  <si>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</si>
  <si>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</si>
  <si>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</si>
  <si>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</si>
  <si>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</si>
  <si>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</si>
  <si>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</si>
  <si>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</si>
  <si>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</si>
  <si>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</si>
  <si>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</si>
  <si>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</si>
  <si>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</si>
  <si>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</si>
  <si>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</si>
  <si>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</si>
  <si>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</si>
  <si>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</si>
  <si>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</si>
  <si>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</si>
  <si>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</si>
  <si>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</si>
  <si>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</si>
  <si>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</si>
  <si>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</si>
  <si>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</si>
  <si>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</si>
  <si>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</si>
  <si>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</si>
  <si>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</si>
  <si>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</si>
  <si>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</si>
  <si>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</si>
  <si>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</si>
  <si>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</si>
  <si>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</si>
  <si>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</si>
  <si>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</si>
  <si>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</si>
  <si>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</si>
  <si>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</si>
  <si>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</si>
  <si>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</si>
  <si>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</si>
  <si>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</si>
  <si>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</si>
  <si>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</si>
  <si>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</si>
  <si>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</si>
  <si>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</si>
  <si>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</si>
  <si>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</si>
  <si>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</si>
  <si>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</si>
  <si>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</si>
  <si>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</si>
  <si>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</si>
  <si>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</si>
  <si>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</si>
  <si>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</si>
  <si>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</si>
  <si>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</si>
  <si>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</si>
  <si>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</si>
  <si>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</si>
  <si>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</si>
  <si>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</si>
  <si>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</si>
  <si>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</si>
  <si>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</si>
  <si>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</si>
  <si>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</si>
  <si>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</si>
  <si>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</si>
  <si>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</si>
  <si>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</si>
  <si>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</si>
  <si>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</si>
  <si>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</si>
  <si>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</si>
  <si>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</si>
  <si>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</si>
  <si>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</si>
  <si>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</si>
  <si>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</si>
  <si>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</si>
  <si>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</si>
  <si>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</si>
  <si>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</si>
  <si>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</si>
  <si>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</si>
  <si>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</si>
  <si>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</si>
  <si>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</si>
  <si>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</si>
  <si>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</si>
  <si>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</si>
  <si>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</si>
  <si>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</si>
  <si>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</si>
  <si>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</si>
  <si>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</si>
  <si>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</si>
  <si>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</si>
  <si>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</si>
  <si>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</si>
  <si>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</si>
  <si>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</si>
  <si>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</si>
  <si>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</si>
  <si>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</si>
  <si>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</si>
  <si>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</si>
  <si>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</si>
  <si>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</si>
  <si>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</si>
  <si>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</si>
  <si>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</si>
  <si>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</si>
  <si>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</si>
  <si>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</si>
  <si>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</si>
  <si>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</si>
  <si>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</si>
  <si>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</si>
  <si>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</si>
  <si>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</si>
  <si>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</si>
  <si>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</si>
  <si>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</si>
  <si>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</si>
  <si>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</si>
  <si>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</si>
  <si>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</si>
  <si>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</si>
  <si>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</si>
  <si>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</si>
  <si>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</si>
  <si>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</si>
  <si>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</si>
  <si>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</si>
  <si>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</si>
  <si>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</si>
  <si>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</si>
  <si>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</si>
  <si>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</si>
  <si>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</si>
  <si>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</si>
  <si>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</si>
  <si>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</si>
  <si>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</si>
  <si>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</si>
  <si>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</si>
  <si>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</si>
  <si>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</si>
  <si>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</si>
  <si>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</si>
  <si>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</si>
  <si>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</si>
  <si>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</si>
  <si>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</si>
  <si>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</si>
  <si>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</si>
  <si>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</si>
  <si>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</si>
  <si>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</si>
  <si>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</si>
  <si>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</si>
  <si>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</si>
  <si>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</si>
  <si>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</si>
  <si>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</si>
  <si>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</si>
  <si>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</si>
  <si>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</si>
  <si>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</si>
  <si>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</si>
  <si>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</si>
  <si>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</si>
  <si>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</si>
  <si>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</si>
  <si>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</si>
  <si>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</si>
  <si>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</si>
  <si>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</si>
  <si>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</si>
  <si>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</si>
  <si>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</si>
  <si>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</si>
  <si>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</si>
  <si>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</si>
  <si>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</si>
  <si>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</si>
  <si>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</si>
  <si>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</si>
  <si>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</si>
  <si>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</si>
  <si>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</si>
  <si>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</si>
  <si>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</si>
  <si>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</si>
  <si>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</si>
  <si>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</si>
  <si>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</si>
  <si>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</si>
  <si>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</si>
  <si>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</si>
  <si>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</si>
  <si>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</si>
  <si>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</si>
  <si>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</si>
  <si>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</si>
  <si>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</si>
  <si>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</si>
  <si>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</si>
  <si>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</si>
  <si>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</si>
  <si>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</si>
  <si>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</si>
  <si>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</si>
  <si>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</si>
  <si>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</si>
  <si>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</si>
  <si>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</si>
  <si>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</si>
  <si>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</si>
  <si>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</si>
  <si>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</si>
  <si>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</si>
  <si>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</si>
  <si>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</si>
  <si>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</si>
  <si>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</si>
  <si>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</si>
  <si>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</si>
  <si>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</si>
  <si>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</si>
  <si>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</si>
  <si>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</si>
  <si>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</si>
  <si>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</si>
  <si>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</si>
  <si>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</si>
  <si>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</si>
  <si>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</si>
  <si>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</si>
  <si>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</si>
  <si>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</si>
  <si>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</si>
  <si>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</si>
  <si>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</si>
  <si>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</si>
  <si>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</si>
  <si>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</si>
  <si>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</si>
  <si>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</si>
  <si>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</si>
  <si>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</si>
  <si>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</si>
  <si>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</si>
  <si>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</si>
  <si>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</si>
  <si>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</si>
  <si>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</si>
  <si>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</si>
  <si>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</si>
  <si>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</si>
  <si>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</si>
  <si>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</si>
  <si>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</si>
  <si>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</si>
  <si>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</si>
  <si>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</si>
  <si>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</si>
  <si>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</si>
  <si>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</si>
  <si>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</si>
  <si>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</si>
  <si>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</si>
  <si>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</si>
  <si>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</si>
  <si>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</si>
  <si>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</si>
  <si>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</si>
  <si>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</si>
  <si>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</si>
  <si>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</si>
  <si>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</si>
  <si>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</si>
  <si>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</si>
  <si>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</si>
  <si>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</si>
  <si>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</si>
  <si>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</si>
  <si>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</si>
  <si>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</si>
  <si>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</si>
  <si>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</si>
  <si>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</si>
  <si>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</si>
  <si>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</si>
  <si>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</si>
  <si>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</si>
  <si>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</si>
  <si>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</si>
  <si>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</si>
  <si>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</si>
  <si>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</si>
  <si>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</si>
  <si>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</si>
  <si>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</si>
  <si>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</si>
  <si>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</si>
  <si>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</si>
  <si>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</si>
  <si>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</si>
  <si>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</si>
  <si>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</si>
  <si>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</si>
  <si>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</si>
  <si>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</si>
  <si>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</si>
  <si>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</si>
  <si>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</si>
  <si>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</si>
  <si>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</si>
  <si>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</si>
  <si>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</si>
  <si>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</si>
  <si>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</si>
  <si>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</si>
  <si>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</si>
  <si>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</si>
  <si>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</si>
  <si>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</si>
  <si>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</si>
  <si>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</si>
  <si>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</si>
  <si>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</si>
  <si>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</si>
  <si>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</si>
  <si>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</si>
  <si>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</si>
  <si>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</si>
  <si>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</si>
  <si>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</si>
  <si>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</si>
  <si>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</si>
  <si>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</si>
  <si>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</si>
  <si>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</si>
  <si>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</si>
  <si>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</si>
  <si>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</si>
  <si>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</si>
  <si>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</si>
  <si>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</si>
  <si>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</si>
  <si>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</si>
  <si>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</si>
  <si>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</si>
  <si>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</si>
  <si>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</si>
  <si>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</si>
  <si>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</si>
  <si>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</si>
  <si>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</si>
  <si>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</si>
  <si>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</si>
  <si>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</si>
  <si>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</si>
  <si>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</si>
  <si>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</si>
  <si>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</si>
  <si>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</si>
  <si>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</si>
  <si>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</si>
  <si>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</si>
  <si>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</si>
  <si>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</si>
  <si>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</si>
  <si>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</si>
  <si>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</si>
  <si>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</si>
  <si>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</si>
  <si>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</si>
  <si>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</si>
  <si>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</si>
  <si>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</si>
  <si>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</si>
  <si>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</si>
  <si>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</si>
  <si>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</si>
  <si>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</si>
  <si>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</si>
  <si>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</si>
  <si>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</si>
  <si>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</si>
  <si>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</si>
  <si>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</si>
  <si>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</si>
  <si>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</si>
  <si>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</si>
  <si>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</si>
  <si>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</si>
  <si>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</si>
  <si>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</si>
  <si>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</si>
  <si>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</si>
  <si>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</si>
  <si>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</si>
  <si>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</si>
  <si>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</si>
  <si>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</si>
  <si>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</si>
  <si>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</si>
  <si>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</si>
  <si>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</si>
  <si>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</si>
  <si>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</si>
  <si>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</si>
  <si>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</si>
  <si>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</si>
  <si>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</si>
  <si>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</si>
  <si>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</si>
  <si>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</si>
  <si>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</si>
  <si>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</si>
  <si>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</si>
  <si>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</si>
  <si>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</si>
  <si>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</si>
  <si>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</si>
  <si>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</si>
  <si>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</si>
  <si>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</si>
  <si>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</si>
  <si>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</si>
  <si>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</si>
  <si>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</si>
  <si>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</si>
  <si>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</si>
  <si>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</si>
  <si>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</si>
  <si>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</si>
  <si>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</si>
  <si>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</si>
  <si>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</si>
  <si>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</si>
  <si>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</si>
  <si>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</si>
  <si>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</si>
  <si>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</si>
  <si>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</si>
  <si>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</si>
  <si>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</si>
  <si>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</si>
  <si>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</si>
  <si>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</si>
  <si>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</si>
  <si>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</si>
  <si>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</si>
  <si>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</si>
  <si>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</si>
  <si>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</si>
  <si>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</si>
  <si>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</si>
  <si>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</si>
  <si>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</si>
  <si>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</si>
  <si>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</si>
  <si>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</si>
  <si>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</si>
  <si>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</si>
  <si>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</si>
  <si>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</si>
  <si>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</si>
  <si>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</si>
  <si>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</si>
  <si>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</si>
  <si>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</si>
  <si>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</si>
  <si>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</si>
  <si>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</si>
  <si>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</si>
  <si>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</si>
  <si>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</si>
  <si>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</si>
  <si>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</si>
  <si>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</si>
  <si>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</si>
  <si>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</si>
  <si>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</si>
  <si>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</si>
  <si>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</si>
  <si>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</si>
  <si>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</si>
  <si>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</si>
  <si>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</si>
  <si>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</si>
  <si>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</si>
  <si>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</si>
  <si>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</si>
  <si>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</si>
  <si>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</si>
  <si>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</si>
  <si>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</si>
  <si>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</si>
  <si>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</si>
  <si>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</si>
  <si>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</si>
  <si>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</si>
  <si>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</si>
  <si>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</si>
  <si>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</si>
  <si>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</si>
  <si>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</si>
  <si>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</si>
  <si>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</si>
  <si>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</si>
  <si>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</si>
  <si>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</si>
  <si>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</si>
  <si>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</si>
  <si>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</si>
  <si>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</si>
  <si>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</si>
  <si>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</si>
  <si>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</si>
  <si>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</si>
  <si>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</si>
  <si>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</si>
  <si>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</si>
  <si>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</si>
  <si>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</si>
  <si>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</si>
  <si>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</si>
  <si>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</si>
  <si>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</si>
  <si>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</si>
  <si>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</si>
  <si>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</si>
  <si>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</si>
  <si>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</si>
  <si>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</si>
  <si>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</si>
  <si>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</si>
  <si>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</si>
  <si>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</si>
  <si>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</si>
  <si>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</si>
  <si>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</si>
  <si>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</si>
  <si>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</si>
  <si>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</si>
  <si>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</si>
  <si>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</si>
  <si>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</si>
  <si>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</si>
  <si>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</si>
  <si>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</si>
  <si>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</si>
  <si>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</si>
  <si>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</si>
  <si>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</si>
  <si>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</si>
  <si>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</si>
  <si>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</si>
  <si>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</si>
  <si>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</si>
  <si>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</si>
  <si>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</si>
  <si>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</si>
  <si>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</si>
  <si>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</si>
  <si>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</si>
  <si>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</si>
  <si>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</si>
  <si>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</si>
  <si>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</si>
  <si>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</si>
  <si>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</si>
  <si>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</si>
  <si>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</si>
  <si>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</si>
  <si>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</si>
  <si>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</si>
  <si>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</si>
  <si>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</si>
  <si>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</si>
  <si>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</si>
  <si>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</si>
  <si>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</si>
  <si>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</si>
  <si>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</si>
  <si>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</si>
  <si>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</si>
  <si>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</si>
  <si>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</si>
  <si>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</si>
  <si>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</si>
  <si>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</si>
  <si>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</si>
  <si>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</si>
  <si>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</si>
  <si>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</si>
  <si>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</si>
  <si>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</si>
  <si>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</si>
  <si>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</si>
  <si>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</si>
  <si>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</si>
  <si>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</si>
  <si>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</si>
  <si>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</si>
  <si>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</si>
  <si>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</si>
  <si>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</si>
  <si>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</si>
  <si>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</si>
  <si>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</si>
  <si>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</si>
  <si>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</si>
  <si>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</si>
  <si>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</si>
  <si>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</si>
  <si>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</si>
  <si>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</si>
  <si>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</si>
  <si>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</si>
  <si>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</si>
  <si>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</si>
  <si>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</si>
  <si>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</si>
  <si>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</si>
  <si>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</si>
  <si>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</si>
  <si>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</si>
  <si>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</si>
  <si>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</si>
  <si>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</si>
  <si>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</si>
  <si>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</si>
  <si>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</si>
  <si>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</si>
  <si>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</si>
  <si>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</si>
  <si>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</si>
  <si>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</si>
  <si>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</si>
  <si>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</si>
  <si>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</si>
  <si>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</si>
  <si>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</si>
  <si>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</si>
  <si>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</si>
  <si>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</si>
  <si>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</si>
  <si>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</si>
  <si>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</si>
  <si>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</si>
  <si>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</si>
  <si>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</si>
  <si>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</si>
  <si>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</si>
  <si>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</si>
  <si>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</si>
  <si>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</si>
  <si>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</si>
  <si>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</si>
  <si>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</si>
  <si>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</si>
  <si>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</si>
  <si>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</si>
  <si>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</si>
  <si>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</si>
  <si>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</si>
  <si>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</si>
  <si>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</si>
  <si>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</si>
  <si>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</si>
  <si>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</si>
  <si>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</si>
  <si>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</si>
  <si>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</si>
  <si>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</si>
  <si>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</si>
  <si>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</si>
  <si>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</si>
  <si>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</si>
  <si>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</si>
  <si>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</si>
  <si>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</si>
  <si>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</si>
  <si>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</si>
  <si>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</si>
  <si>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</si>
  <si>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</si>
  <si>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</si>
  <si>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</si>
  <si>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</si>
  <si>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</si>
  <si>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</si>
  <si>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</si>
  <si>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</si>
  <si>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</si>
  <si>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</si>
  <si>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</si>
  <si>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</si>
  <si>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</si>
  <si>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</si>
  <si>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</si>
  <si>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</si>
  <si>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</si>
  <si>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</si>
  <si>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</si>
  <si>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</si>
  <si>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</si>
  <si>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</si>
  <si>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</si>
  <si>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</si>
  <si>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</si>
  <si>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</si>
  <si>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</si>
  <si>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</si>
  <si>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</si>
  <si>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</si>
  <si>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</si>
  <si>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</si>
  <si>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</si>
  <si>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</si>
  <si>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</si>
  <si>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</si>
  <si>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</si>
  <si>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</si>
  <si>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</si>
  <si>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</si>
  <si>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</si>
  <si>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</si>
  <si>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</si>
  <si>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</si>
  <si>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</si>
  <si>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</si>
  <si>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</si>
  <si>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</si>
  <si>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</si>
  <si>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</si>
  <si>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</si>
  <si>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</si>
  <si>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</si>
  <si>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</si>
  <si>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</si>
  <si>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</si>
  <si>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</si>
  <si>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</si>
  <si>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</si>
  <si>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</si>
  <si>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</si>
  <si>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</si>
  <si>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</si>
  <si>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</si>
  <si>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</si>
  <si>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</si>
  <si>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</si>
  <si>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</si>
  <si>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</si>
  <si>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</si>
  <si>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</si>
  <si>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</si>
  <si>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</si>
  <si>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</si>
  <si>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</si>
  <si>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</si>
  <si>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</si>
  <si>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</si>
  <si>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</si>
  <si>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</si>
  <si>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</si>
  <si>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</si>
  <si>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</si>
  <si>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</si>
  <si>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</si>
  <si>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</si>
  <si>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</si>
  <si>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</si>
  <si>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</si>
  <si>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</si>
  <si>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</si>
  <si>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</si>
  <si>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</si>
  <si>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</si>
  <si>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</si>
  <si>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</si>
  <si>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</si>
  <si>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</si>
  <si>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</si>
  <si>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</si>
  <si>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</si>
  <si>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</si>
  <si>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</si>
  <si>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</si>
  <si>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</si>
  <si>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</si>
  <si>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</si>
  <si>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</si>
  <si>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</si>
  <si>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</si>
  <si>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</si>
  <si>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</si>
  <si>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</si>
  <si>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</si>
  <si>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</si>
  <si>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</si>
  <si>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</si>
  <si>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</si>
  <si>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</si>
  <si>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</si>
  <si>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</si>
  <si>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</si>
  <si>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</si>
  <si>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</si>
  <si>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</si>
  <si>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</si>
  <si>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</si>
  <si>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</si>
  <si>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</si>
  <si>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</si>
  <si>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</si>
  <si>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</si>
  <si>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</si>
  <si>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</si>
  <si>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</si>
  <si>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</si>
  <si>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</si>
  <si>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</si>
  <si>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</si>
  <si>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</si>
  <si>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</si>
  <si>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</si>
  <si>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</si>
  <si>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</si>
  <si>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</si>
  <si>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</si>
  <si>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</si>
  <si>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</si>
  <si>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</si>
  <si>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</si>
  <si>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</si>
  <si>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</si>
  <si>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</si>
  <si>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</si>
  <si>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</si>
  <si>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</si>
  <si>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</si>
  <si>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</si>
  <si>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</si>
  <si>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</si>
  <si>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</si>
  <si>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</si>
  <si>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</si>
  <si>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</si>
  <si>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</si>
  <si>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</si>
  <si>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</si>
  <si>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</si>
  <si>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</si>
  <si>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</si>
  <si>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</si>
  <si>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</si>
  <si>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</si>
  <si>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</si>
  <si>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</si>
  <si>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</si>
  <si>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</si>
  <si>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</si>
  <si>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</si>
  <si>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</si>
  <si>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</si>
  <si>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</si>
  <si>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</si>
  <si>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</si>
  <si>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</si>
  <si>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</si>
  <si>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</si>
  <si>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</si>
  <si>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</si>
  <si>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</si>
  <si>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</si>
  <si>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</si>
  <si>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</si>
  <si>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</si>
  <si>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</si>
  <si>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</si>
  <si>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</si>
  <si>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</si>
  <si>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</si>
  <si>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</si>
  <si>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</si>
  <si>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</si>
  <si>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</si>
  <si>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</si>
  <si>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</si>
  <si>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</si>
  <si>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</si>
  <si>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</si>
  <si>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</si>
  <si>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</si>
  <si>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</si>
  <si>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</si>
  <si>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</si>
  <si>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</si>
  <si>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</si>
  <si>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</si>
  <si>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</si>
  <si>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</si>
  <si>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</si>
  <si>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</si>
  <si>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</si>
  <si>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</si>
  <si>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</si>
  <si>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</si>
  <si>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</si>
  <si>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</si>
  <si>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</si>
  <si>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</si>
  <si>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</si>
  <si>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</si>
  <si>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</si>
  <si>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</si>
  <si>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</si>
  <si>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</si>
  <si>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</si>
  <si>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</si>
  <si>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</si>
  <si>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</si>
  <si>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</si>
  <si>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</si>
  <si>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</si>
  <si>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</si>
  <si>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</si>
  <si>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</si>
  <si>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</si>
  <si>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</si>
  <si>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</si>
  <si>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</si>
  <si>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</si>
  <si>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</si>
  <si>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</si>
  <si>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</si>
  <si>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</si>
  <si>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</si>
  <si>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</si>
  <si>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</si>
  <si>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</si>
  <si>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</si>
  <si>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</si>
  <si>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</si>
  <si>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</si>
  <si>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</si>
  <si>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</si>
  <si>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</si>
  <si>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</si>
  <si>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</si>
  <si>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</si>
  <si>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</si>
  <si>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</si>
  <si>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</si>
  <si>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</si>
  <si>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</si>
  <si>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</si>
  <si>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</si>
  <si>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</si>
  <si>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</si>
  <si>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</si>
  <si>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</si>
  <si>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</si>
  <si>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</si>
  <si>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</si>
  <si>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</si>
  <si>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</si>
  <si>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</si>
  <si>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</si>
  <si>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</si>
  <si>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</si>
  <si>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</si>
  <si>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</si>
  <si>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</si>
  <si>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</si>
  <si>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</si>
  <si>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</si>
  <si>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</si>
  <si>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</si>
  <si>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</si>
  <si>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</si>
  <si>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</si>
  <si>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</si>
  <si>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</si>
  <si>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</si>
  <si>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</si>
  <si>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</si>
  <si>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</si>
  <si>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</si>
  <si>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</si>
  <si>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</si>
  <si>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</si>
  <si>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</si>
  <si>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</si>
  <si>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</si>
  <si>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</si>
  <si>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</si>
  <si>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</si>
  <si>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</si>
  <si>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</si>
  <si>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</si>
  <si>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</si>
  <si>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</si>
  <si>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</si>
  <si>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</si>
  <si>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</si>
  <si>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</si>
  <si>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</si>
  <si>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</si>
  <si>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</si>
  <si>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</si>
  <si>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</si>
  <si>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</si>
  <si>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</si>
  <si>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</si>
  <si>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</si>
  <si>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</si>
  <si>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</si>
  <si>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</si>
  <si>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</si>
  <si>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</si>
  <si>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</si>
  <si>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</si>
  <si>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</si>
  <si>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</si>
  <si>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</si>
  <si>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</si>
  <si>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</si>
  <si>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</si>
  <si>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</si>
  <si>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</si>
  <si>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</si>
  <si>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</si>
  <si>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</si>
  <si>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</si>
  <si>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</si>
  <si>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</si>
  <si>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</si>
  <si>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</si>
  <si>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</si>
  <si>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</si>
  <si>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</si>
  <si>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</si>
  <si>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</si>
  <si>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</si>
  <si>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</si>
  <si>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</si>
  <si>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</si>
  <si>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</si>
  <si>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</si>
  <si>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</si>
  <si>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</si>
  <si>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</si>
  <si>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</si>
  <si>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</si>
  <si>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</si>
  <si>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</si>
  <si>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</si>
  <si>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</si>
  <si>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</si>
  <si>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</si>
  <si>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</si>
  <si>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</si>
  <si>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</si>
  <si>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</si>
  <si>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</si>
  <si>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</si>
  <si>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</si>
  <si>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</si>
  <si>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</si>
  <si>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</si>
  <si>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</si>
  <si>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</si>
  <si>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</si>
  <si>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</si>
  <si>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</si>
  <si>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</si>
  <si>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</si>
  <si>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</si>
  <si>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</si>
  <si>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</si>
  <si>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</si>
  <si>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</si>
  <si>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</si>
  <si>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</si>
  <si>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</si>
  <si>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</si>
  <si>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</si>
  <si>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</si>
  <si>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</si>
  <si>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</si>
  <si>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</si>
  <si>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</si>
  <si>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</si>
  <si>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</si>
  <si>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</si>
  <si>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</si>
  <si>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</si>
  <si>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</si>
  <si>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</si>
  <si>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</si>
  <si>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</si>
  <si>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</si>
  <si>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</si>
  <si>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</si>
  <si>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</si>
  <si>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</si>
  <si>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</si>
  <si>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</si>
  <si>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</si>
  <si>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</si>
  <si>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</si>
  <si>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</si>
  <si>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</si>
  <si>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</si>
  <si>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</si>
  <si>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</si>
  <si>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</si>
  <si>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</si>
  <si>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</si>
  <si>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</si>
  <si>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</si>
  <si>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</si>
  <si>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</si>
  <si>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</si>
  <si>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</si>
  <si>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</si>
  <si>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</si>
  <si>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</si>
  <si>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</si>
  <si>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</si>
  <si>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</si>
  <si>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</si>
  <si>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</si>
  <si>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</si>
  <si>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</si>
  <si>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</si>
  <si>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</si>
  <si>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</si>
  <si>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</si>
  <si>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</si>
  <si>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</si>
  <si>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</si>
  <si>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</si>
  <si>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</si>
  <si>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</si>
  <si>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</si>
  <si>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</si>
  <si>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</si>
  <si>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</si>
  <si>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</si>
  <si>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</si>
  <si>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</si>
  <si>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</si>
  <si>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</si>
  <si>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</si>
  <si>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</si>
  <si>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</si>
  <si>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</si>
  <si>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</si>
  <si>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</si>
  <si>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</si>
  <si>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</si>
  <si>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</si>
  <si>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</si>
  <si>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</si>
  <si>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</si>
  <si>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</si>
  <si>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</si>
  <si>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</si>
  <si>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</si>
  <si>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</si>
  <si>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</si>
  <si>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</si>
  <si>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</si>
  <si>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</si>
  <si>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</si>
  <si>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</si>
  <si>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</si>
  <si>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</si>
  <si>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</si>
  <si>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</si>
  <si>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</si>
  <si>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</si>
  <si>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</si>
  <si>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</si>
  <si>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</si>
  <si>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</si>
  <si>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</si>
  <si>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</si>
  <si>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</si>
  <si>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</si>
  <si>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</si>
  <si>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</si>
  <si>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</si>
  <si>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</si>
  <si>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</si>
  <si>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</si>
  <si>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</si>
  <si>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</si>
  <si>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</si>
  <si>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</si>
  <si>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</si>
  <si>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</si>
  <si>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</si>
  <si>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</si>
  <si>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</si>
  <si>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</si>
  <si>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</si>
  <si>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</si>
  <si>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</si>
  <si>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</si>
  <si>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</si>
  <si>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</si>
  <si>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</si>
  <si>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</si>
  <si>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</si>
  <si>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</si>
  <si>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</si>
  <si>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</si>
  <si>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</si>
  <si>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</si>
  <si>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</si>
  <si>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</si>
  <si>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</si>
  <si>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</si>
  <si>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</si>
  <si>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</si>
  <si>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</si>
  <si>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</si>
  <si>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</si>
  <si>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</si>
  <si>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</si>
  <si>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</si>
  <si>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</si>
  <si>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</si>
  <si>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</si>
  <si>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</si>
  <si>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</si>
  <si>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</si>
  <si>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</si>
  <si>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</si>
  <si>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</si>
  <si>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</si>
  <si>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</si>
  <si>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</si>
  <si>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</si>
  <si>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</si>
  <si>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</si>
  <si>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</si>
  <si>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</si>
  <si>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</si>
  <si>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</si>
  <si>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</si>
  <si>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</si>
  <si>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</si>
  <si>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</si>
  <si>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</si>
  <si>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</si>
  <si>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</si>
  <si>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</si>
  <si>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</si>
  <si>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</si>
  <si>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</si>
  <si>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</si>
  <si>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</si>
  <si>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</si>
  <si>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</si>
  <si>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</si>
  <si>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</si>
  <si>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</si>
  <si>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</si>
  <si>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</si>
  <si>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</si>
  <si>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</si>
  <si>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</si>
  <si>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</si>
  <si>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</si>
  <si>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</si>
  <si>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</si>
  <si>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</si>
  <si>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</si>
  <si>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</si>
  <si>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</si>
  <si>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</si>
  <si>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</si>
  <si>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</si>
  <si>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</si>
  <si>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</si>
  <si>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</si>
  <si>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</si>
  <si>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</si>
  <si>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</si>
  <si>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</si>
  <si>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</si>
  <si>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</si>
  <si>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</si>
  <si>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</si>
  <si>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</si>
  <si>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</si>
  <si>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</si>
  <si>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</si>
  <si>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</si>
  <si>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</si>
  <si>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</si>
  <si>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</si>
  <si>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</si>
  <si>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</si>
  <si>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</si>
  <si>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</si>
  <si>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</si>
  <si>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</si>
  <si>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</si>
  <si>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</si>
  <si>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</si>
  <si>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</si>
  <si>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</si>
  <si>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</si>
  <si>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</si>
  <si>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</si>
  <si>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</si>
  <si>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</si>
  <si>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</si>
  <si>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</si>
  <si>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</si>
  <si>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</si>
  <si>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</si>
  <si>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</si>
  <si>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</si>
  <si>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</si>
  <si>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</si>
  <si>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</si>
  <si>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</si>
  <si>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</si>
  <si>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</si>
  <si>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</si>
  <si>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</si>
  <si>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</si>
  <si>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</si>
  <si>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</si>
  <si>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</si>
  <si>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</si>
  <si>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</si>
  <si>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</si>
  <si>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</si>
  <si>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</si>
  <si>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</si>
  <si>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</si>
  <si>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</si>
  <si>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</si>
  <si>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</si>
  <si>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</si>
  <si>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</si>
  <si>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</si>
  <si>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</si>
  <si>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</si>
  <si>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</si>
  <si>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</si>
  <si>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</si>
  <si>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</si>
  <si>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</si>
  <si>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</si>
  <si>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</si>
  <si>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</si>
  <si>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</si>
  <si>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</si>
  <si>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</si>
  <si>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</si>
  <si>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</si>
  <si>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</si>
  <si>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</si>
  <si>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</si>
  <si>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</si>
  <si>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</si>
  <si>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</si>
  <si>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</si>
  <si>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</si>
  <si>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</si>
  <si>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</si>
  <si>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</si>
  <si>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</si>
  <si>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</si>
  <si>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</si>
  <si>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</si>
  <si>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</si>
  <si>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</si>
  <si>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</si>
  <si>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</si>
  <si>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</si>
  <si>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</si>
  <si>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</si>
  <si>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</si>
  <si>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</si>
  <si>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</si>
  <si>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</si>
  <si>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</si>
  <si>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</si>
  <si>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</si>
  <si>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</si>
  <si>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</si>
  <si>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</si>
  <si>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</si>
  <si>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</si>
  <si>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</si>
  <si>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</si>
  <si>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</si>
  <si>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</si>
  <si>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</si>
  <si>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</si>
  <si>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</si>
  <si>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</si>
  <si>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</si>
  <si>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</si>
  <si>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</si>
  <si>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</si>
  <si>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</si>
  <si>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</si>
  <si>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</si>
  <si>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</si>
  <si>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</si>
  <si>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</si>
  <si>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</si>
  <si>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</si>
  <si>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</si>
  <si>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</si>
  <si>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</si>
  <si>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</si>
  <si>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</si>
  <si>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</si>
  <si>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</si>
  <si>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</si>
  <si>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</si>
  <si>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</si>
  <si>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</si>
  <si>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</si>
  <si>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</si>
  <si>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</si>
  <si>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</si>
  <si>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</si>
  <si>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</si>
  <si>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</si>
  <si>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</si>
  <si>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</si>
  <si>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</si>
  <si>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</si>
  <si>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</si>
  <si>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</si>
  <si>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</si>
  <si>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</si>
  <si>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</si>
  <si>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</si>
  <si>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</si>
  <si>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</si>
  <si>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</si>
  <si>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</si>
  <si>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</si>
  <si>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</si>
  <si>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</si>
  <si>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</si>
  <si>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</si>
  <si>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</si>
  <si>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</si>
  <si>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</si>
  <si>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</si>
  <si>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</si>
  <si>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</si>
  <si>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</si>
  <si>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</si>
  <si>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</si>
  <si>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</si>
  <si>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</si>
  <si>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</si>
  <si>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</si>
  <si>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</si>
  <si>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</si>
  <si>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</si>
  <si>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</si>
  <si>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</si>
  <si>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</si>
  <si>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</si>
  <si>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</si>
  <si>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</si>
  <si>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</si>
  <si>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</si>
  <si>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</si>
  <si>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</si>
  <si>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</si>
  <si>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</si>
  <si>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</si>
  <si>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</si>
  <si>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</si>
  <si>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</si>
  <si>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</si>
  <si>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</si>
  <si>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</si>
  <si>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</si>
  <si>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</si>
  <si>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</si>
  <si>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</si>
  <si>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</si>
  <si>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</si>
  <si>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</si>
  <si>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</si>
  <si>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</si>
  <si>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</si>
  <si>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</si>
  <si>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</si>
  <si>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</si>
  <si>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</si>
  <si>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</si>
  <si>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</si>
  <si>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</si>
  <si>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</si>
  <si>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</si>
  <si>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</si>
  <si>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</si>
  <si>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</si>
  <si>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</si>
  <si>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</si>
  <si>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</si>
  <si>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</si>
  <si>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</si>
  <si>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</si>
  <si>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</si>
  <si>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</si>
  <si>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</si>
  <si>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</si>
  <si>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</si>
  <si>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</si>
  <si>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</si>
  <si>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</si>
  <si>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</si>
  <si>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</si>
  <si>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</si>
  <si>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</si>
  <si>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</si>
  <si>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</si>
  <si>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</si>
  <si>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</si>
  <si>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</si>
  <si>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</si>
  <si>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</si>
  <si>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</si>
  <si>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</si>
  <si>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</si>
  <si>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</si>
  <si>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</si>
  <si>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</si>
  <si>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</si>
  <si>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</si>
  <si>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</si>
  <si>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</si>
  <si>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</si>
  <si>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</si>
  <si>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</si>
  <si>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</si>
  <si>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</si>
  <si>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</si>
  <si>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</si>
  <si>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</si>
  <si>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</si>
  <si>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</si>
  <si>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</si>
  <si>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</si>
  <si>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</si>
  <si>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</si>
  <si>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</si>
  <si>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</si>
  <si>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</si>
  <si>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</si>
  <si>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</si>
  <si>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</si>
  <si>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</si>
  <si>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</si>
  <si>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</si>
  <si>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</si>
  <si>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</si>
  <si>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</si>
  <si>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</si>
  <si>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</si>
  <si>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</si>
  <si>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</si>
  <si>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</si>
  <si>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</si>
  <si>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</si>
  <si>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</si>
  <si>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</si>
  <si>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</si>
  <si>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</si>
  <si>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</si>
  <si>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</si>
  <si>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</si>
  <si>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</si>
  <si>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</si>
  <si>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</si>
  <si>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</si>
  <si>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</si>
  <si>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</si>
  <si>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</si>
  <si>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</si>
  <si>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</si>
  <si>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</si>
  <si>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</si>
  <si>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</si>
  <si>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</si>
  <si>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</si>
  <si>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</si>
  <si>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</si>
  <si>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</si>
  <si>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</si>
  <si>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</si>
  <si>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</si>
  <si>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</si>
  <si>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</si>
  <si>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</si>
  <si>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</si>
  <si>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</si>
  <si>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</si>
  <si>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</si>
  <si>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</si>
  <si>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</si>
  <si>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</si>
  <si>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</si>
  <si>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</si>
  <si>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</si>
  <si>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</si>
  <si>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</si>
  <si>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</si>
  <si>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</si>
  <si>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</si>
  <si>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</si>
  <si>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</si>
  <si>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</si>
  <si>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</si>
  <si>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</si>
  <si>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</si>
  <si>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</si>
  <si>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</si>
  <si>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</si>
  <si>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</si>
  <si>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</si>
  <si>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</si>
  <si>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</si>
  <si>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</si>
  <si>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</si>
  <si>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</si>
  <si>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</si>
  <si>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</si>
  <si>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</si>
  <si>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</si>
  <si>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</si>
  <si>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</si>
  <si>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</si>
  <si>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</si>
  <si>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</si>
  <si>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</si>
  <si>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</si>
  <si>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</si>
  <si>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</si>
  <si>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</si>
  <si>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</si>
  <si>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</si>
  <si>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</si>
  <si>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</si>
  <si>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</si>
  <si>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</si>
  <si>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</si>
  <si>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</si>
  <si>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</si>
  <si>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</si>
  <si>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</si>
  <si>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</si>
  <si>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</si>
  <si>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</si>
  <si>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</si>
  <si>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</si>
  <si>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</si>
  <si>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</si>
  <si>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</si>
  <si>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</si>
  <si>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</si>
  <si>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</si>
  <si>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</si>
  <si>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</si>
  <si>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</si>
  <si>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</si>
  <si>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</si>
  <si>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</si>
  <si>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</si>
  <si>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</si>
  <si>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</si>
  <si>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</si>
  <si>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</si>
  <si>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</si>
  <si>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</si>
  <si>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</si>
  <si>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</si>
  <si>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</si>
  <si>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</si>
  <si>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</si>
  <si>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</si>
  <si>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</si>
  <si>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</si>
  <si>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</si>
  <si>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</si>
  <si>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</si>
  <si>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</si>
  <si>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</si>
  <si>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</si>
  <si>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</si>
  <si>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</si>
  <si>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</si>
  <si>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</si>
  <si>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</si>
  <si>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</si>
  <si>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</si>
  <si>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</si>
  <si>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</si>
  <si>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</si>
  <si>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</si>
  <si>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</si>
  <si>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</si>
  <si>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</si>
  <si>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</si>
  <si>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</si>
  <si>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</si>
  <si>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</si>
  <si>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</si>
  <si>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</si>
  <si>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</si>
  <si>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</si>
  <si>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</si>
  <si>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</si>
  <si>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</si>
  <si>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</si>
  <si>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</si>
  <si>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</si>
  <si>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</si>
  <si>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</si>
  <si>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</si>
  <si>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</si>
  <si>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</si>
  <si>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</si>
  <si>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</si>
  <si>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</si>
  <si>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</si>
  <si>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</si>
  <si>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</si>
  <si>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</si>
  <si>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</si>
  <si>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</si>
  <si>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</si>
  <si>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</si>
  <si>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</si>
  <si>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</si>
  <si>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</si>
  <si>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</si>
  <si>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</si>
  <si>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</si>
  <si>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</si>
  <si>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</si>
  <si>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</si>
  <si>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</si>
  <si>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</si>
  <si>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</si>
  <si>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</si>
  <si>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</si>
  <si>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</si>
  <si>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</si>
  <si>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</si>
  <si>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</si>
  <si>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</si>
  <si>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</si>
  <si>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</si>
  <si>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</si>
  <si>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</si>
  <si>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</si>
  <si>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</si>
  <si>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</si>
  <si>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</si>
  <si>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</si>
  <si>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</si>
  <si>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</si>
  <si>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</si>
  <si>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</si>
  <si>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</si>
  <si>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</si>
  <si>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</si>
  <si>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</si>
  <si>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</si>
  <si>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</si>
  <si>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</si>
  <si>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</si>
  <si>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</si>
  <si>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</si>
  <si>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</si>
  <si>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</si>
  <si>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</si>
  <si>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</si>
  <si>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</si>
  <si>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</si>
  <si>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</si>
  <si>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</si>
  <si>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</si>
  <si>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</si>
  <si>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</si>
  <si>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</si>
  <si>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</si>
  <si>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</si>
  <si>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</si>
  <si>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</si>
  <si>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</si>
  <si>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</si>
  <si>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</si>
  <si>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</si>
  <si>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</si>
  <si>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</si>
  <si>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</si>
  <si>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</si>
  <si>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</si>
  <si>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</si>
  <si>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</si>
  <si>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</si>
  <si>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</si>
  <si>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</si>
  <si>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</si>
  <si>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</si>
  <si>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</si>
  <si>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</si>
  <si>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</si>
  <si>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</si>
  <si>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</si>
  <si>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</si>
  <si>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</si>
  <si>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</si>
  <si>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</si>
  <si>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</si>
  <si>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</si>
  <si>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</si>
  <si>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</si>
  <si>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</si>
  <si>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</si>
  <si>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</si>
  <si>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</si>
  <si>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</si>
  <si>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</si>
  <si>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</si>
  <si>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</si>
  <si>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</si>
  <si>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</si>
  <si>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</si>
  <si>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</si>
  <si>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</si>
  <si>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</si>
  <si>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</si>
  <si>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</si>
  <si>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</si>
  <si>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</si>
  <si>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</si>
  <si>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</si>
  <si>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</si>
  <si>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</si>
  <si>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</si>
  <si>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</si>
  <si>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</si>
  <si>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</si>
  <si>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</si>
  <si>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</si>
  <si>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</si>
  <si>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</si>
  <si>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</si>
  <si>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</si>
  <si>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</si>
  <si>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</si>
  <si>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</si>
  <si>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</si>
  <si>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</si>
  <si>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</si>
  <si>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</si>
  <si>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</si>
  <si>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</si>
  <si>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</si>
  <si>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</si>
  <si>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</si>
  <si>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</si>
  <si>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</si>
  <si>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</si>
  <si>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</si>
  <si>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</si>
  <si>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</si>
  <si>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</si>
  <si>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</si>
  <si>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</si>
  <si>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</si>
  <si>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</si>
  <si>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</si>
  <si>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</si>
  <si>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</si>
  <si>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</si>
  <si>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</si>
  <si>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</si>
  <si>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</si>
  <si>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</si>
  <si>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</si>
  <si>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</si>
  <si>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</si>
  <si>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</si>
  <si>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</si>
  <si>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</si>
  <si>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</si>
  <si>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</si>
  <si>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</si>
  <si>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</si>
  <si>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</si>
  <si>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</si>
  <si>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</si>
  <si>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</si>
  <si>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</si>
  <si>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</si>
  <si>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</si>
  <si>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</si>
  <si>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</si>
  <si>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</si>
  <si>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</si>
  <si>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</si>
  <si>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</si>
  <si>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</si>
  <si>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</si>
  <si>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</si>
  <si>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</si>
  <si>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</si>
  <si>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</si>
  <si>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</si>
  <si>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</si>
  <si>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</si>
  <si>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</si>
  <si>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</si>
  <si>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</si>
  <si>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</si>
  <si>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</si>
  <si>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</si>
  <si>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</si>
  <si>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</si>
  <si>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</si>
  <si>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</si>
  <si>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</si>
  <si>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</si>
  <si>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</si>
  <si>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</si>
  <si>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</si>
  <si>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</si>
  <si>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</si>
  <si>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</si>
  <si>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</si>
  <si>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</si>
  <si>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</si>
  <si>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</si>
  <si>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</si>
  <si>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</si>
  <si>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</si>
  <si>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</si>
  <si>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</si>
  <si>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</si>
  <si>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</si>
  <si>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</si>
  <si>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</si>
  <si>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</si>
  <si>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</si>
  <si>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</si>
  <si>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</si>
  <si>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</si>
  <si>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</si>
  <si>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</si>
  <si>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</si>
  <si>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</si>
  <si>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</si>
  <si>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</si>
  <si>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</si>
  <si>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</si>
  <si>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</si>
  <si>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</si>
  <si>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</si>
  <si>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</si>
  <si>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</si>
  <si>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</si>
  <si>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</si>
  <si>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</si>
  <si>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</si>
  <si>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</si>
  <si>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</si>
  <si>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</si>
  <si>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</si>
  <si>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</si>
  <si>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</si>
  <si>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</si>
  <si>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</si>
  <si>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</si>
  <si>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</si>
  <si>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</si>
  <si>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</si>
  <si>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</si>
  <si>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</si>
  <si>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</si>
  <si>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</si>
  <si>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</si>
  <si>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</si>
  <si>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</si>
  <si>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</si>
  <si>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</si>
  <si>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</si>
  <si>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</si>
  <si>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</si>
  <si>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</si>
  <si>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</si>
  <si>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</si>
  <si>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</si>
  <si>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</si>
  <si>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</si>
  <si>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</si>
  <si>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</si>
  <si>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</si>
  <si>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</si>
  <si>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</si>
  <si>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</si>
  <si>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</si>
  <si>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</si>
  <si>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</si>
  <si>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</si>
  <si>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</si>
  <si>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</si>
  <si>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</si>
  <si>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</si>
  <si>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</si>
  <si>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</si>
  <si>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</si>
  <si>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</si>
  <si>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</si>
  <si>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</si>
  <si>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</si>
  <si>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</si>
  <si>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</si>
  <si>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</si>
  <si>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</si>
  <si>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</si>
  <si>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</si>
  <si>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</si>
  <si>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</si>
  <si>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</si>
  <si>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</si>
  <si>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</si>
  <si>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</si>
  <si>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</si>
  <si>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</si>
  <si>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</si>
  <si>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</si>
  <si>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</si>
  <si>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</si>
  <si>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</si>
  <si>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</si>
  <si>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</si>
  <si>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</si>
  <si>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</si>
  <si>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</si>
  <si>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</si>
  <si>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</si>
  <si>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</si>
  <si>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</si>
  <si>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</si>
  <si>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</si>
  <si>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</si>
  <si>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</si>
  <si>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</si>
  <si>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</si>
  <si>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</si>
  <si>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</si>
  <si>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</si>
  <si>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</si>
  <si>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</si>
  <si>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</si>
  <si>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</si>
  <si>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</si>
  <si>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</si>
  <si>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</si>
  <si>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</si>
  <si>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</si>
  <si>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</si>
  <si>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</si>
  <si>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</si>
  <si>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</si>
  <si>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</si>
  <si>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</si>
  <si>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</si>
  <si>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</si>
  <si>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</si>
  <si>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</si>
  <si>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</si>
  <si>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</si>
  <si>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</si>
  <si>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</si>
  <si>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</si>
  <si>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</si>
  <si>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</si>
  <si>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</si>
  <si>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</si>
  <si>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</si>
  <si>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</si>
  <si>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</si>
  <si>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</si>
  <si>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</si>
  <si>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</si>
  <si>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</si>
  <si>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</si>
  <si>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</si>
  <si>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</si>
  <si>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</si>
  <si>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</si>
  <si>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</si>
  <si>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</si>
  <si>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</si>
  <si>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</si>
  <si>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</si>
  <si>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</si>
  <si>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</si>
  <si>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</si>
  <si>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</si>
  <si>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</si>
  <si>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</si>
  <si>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</si>
  <si>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</si>
  <si>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</si>
  <si>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</si>
  <si>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</si>
  <si>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</si>
  <si>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</si>
  <si>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</si>
  <si>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</si>
  <si>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</si>
  <si>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</si>
  <si>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</si>
  <si>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</si>
  <si>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</si>
  <si>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</si>
  <si>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</si>
  <si>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</si>
  <si>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</si>
  <si>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</si>
  <si>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</si>
  <si>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</si>
  <si>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</si>
  <si>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</si>
  <si>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</si>
  <si>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</si>
  <si>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</si>
  <si>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</si>
  <si>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</si>
  <si>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</si>
  <si>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</si>
  <si>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</si>
  <si>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</si>
  <si>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</si>
  <si>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</si>
  <si>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</si>
  <si>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</si>
  <si>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</si>
  <si>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</si>
  <si>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</si>
  <si>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</si>
  <si>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</si>
  <si>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</si>
  <si>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</si>
  <si>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</si>
  <si>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</si>
  <si>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</si>
  <si>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</si>
  <si>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</si>
  <si>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</si>
  <si>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</si>
  <si>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</si>
  <si>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</si>
  <si>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</si>
  <si>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</si>
  <si>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</si>
  <si>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</si>
  <si>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</si>
  <si>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</si>
  <si>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</si>
  <si>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</si>
  <si>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</si>
  <si>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</si>
  <si>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</si>
  <si>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</si>
  <si>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</si>
  <si>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</si>
  <si>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</si>
  <si>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</si>
  <si>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</si>
  <si>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</si>
  <si>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</si>
  <si>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</si>
  <si>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</si>
  <si>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</si>
  <si>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</si>
  <si>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</si>
  <si>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</si>
  <si>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</si>
  <si>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</si>
  <si>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</si>
  <si>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</si>
  <si>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</si>
  <si>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</si>
  <si>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</si>
  <si>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</si>
  <si>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</si>
  <si>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</si>
  <si>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</si>
  <si>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</si>
  <si>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</si>
  <si>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</si>
  <si>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</si>
  <si>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</si>
  <si>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</si>
  <si>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</si>
  <si>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</si>
  <si>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</si>
  <si>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</si>
  <si>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</si>
  <si>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</si>
  <si>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</si>
  <si>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</si>
  <si>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</si>
  <si>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</si>
  <si>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</si>
  <si>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</si>
  <si>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</si>
  <si>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</si>
  <si>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</si>
  <si>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</si>
  <si>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</si>
  <si>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</si>
  <si>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</si>
  <si>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</si>
  <si>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</si>
  <si>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</si>
  <si>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</si>
  <si>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</si>
  <si>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</si>
  <si>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</si>
  <si>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</si>
  <si>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</si>
  <si>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</si>
  <si>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</si>
  <si>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</si>
  <si>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</si>
  <si>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</si>
  <si>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</si>
  <si>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</si>
  <si>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</si>
  <si>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</si>
  <si>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</si>
  <si>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</si>
  <si>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</si>
  <si>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</si>
  <si>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</si>
  <si>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</si>
  <si>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</si>
  <si>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</si>
  <si>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</si>
  <si>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</si>
  <si>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</si>
  <si>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</si>
  <si>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</si>
  <si>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</si>
  <si>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</si>
  <si>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</si>
  <si>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</si>
  <si>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</si>
  <si>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</si>
  <si>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</si>
  <si>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</si>
  <si>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</si>
  <si>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</si>
  <si>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</si>
  <si>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</si>
  <si>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</si>
  <si>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</si>
  <si>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</si>
  <si>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</si>
  <si>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</si>
  <si>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</si>
  <si>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</si>
  <si>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</si>
  <si>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</si>
  <si>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</si>
  <si>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</si>
  <si>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</si>
  <si>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</si>
  <si>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</si>
  <si>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</si>
  <si>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</si>
  <si>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</si>
  <si>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</si>
  <si>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</si>
  <si>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</si>
  <si>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</si>
  <si>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</si>
  <si>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</si>
  <si>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</si>
  <si>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</si>
  <si>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</si>
  <si>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</si>
  <si>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</si>
  <si>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</si>
  <si>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</si>
  <si>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</si>
  <si>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</si>
  <si>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</si>
  <si>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</si>
  <si>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</si>
  <si>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</si>
  <si>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</si>
  <si>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</si>
  <si>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</si>
  <si>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</si>
  <si>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</si>
  <si>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</si>
  <si>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</si>
  <si>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</si>
  <si>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</si>
  <si>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</si>
  <si>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</si>
  <si>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</si>
  <si>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</si>
  <si>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</si>
  <si>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</si>
  <si>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</si>
  <si>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</si>
  <si>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</si>
  <si>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</si>
  <si>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</si>
  <si>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</si>
  <si>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</si>
  <si>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</si>
  <si>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</si>
  <si>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</si>
  <si>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</si>
  <si>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</si>
  <si>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</si>
  <si>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</si>
  <si>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</si>
  <si>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</si>
  <si>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</si>
  <si>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</si>
  <si>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</si>
  <si>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</si>
  <si>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</si>
  <si>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</si>
  <si>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</si>
  <si>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</si>
  <si>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</si>
  <si>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</si>
  <si>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</si>
  <si>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</si>
  <si>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</si>
  <si>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</si>
  <si>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</si>
  <si>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</si>
  <si>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</si>
  <si>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</si>
  <si>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</si>
  <si>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</si>
  <si>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</si>
  <si>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</si>
  <si>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</si>
  <si>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</si>
  <si>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</si>
  <si>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</si>
  <si>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</si>
  <si>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</si>
  <si>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</si>
  <si>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</si>
  <si>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</si>
  <si>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</si>
  <si>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</si>
  <si>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</si>
  <si>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</si>
  <si>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</si>
  <si>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</si>
  <si>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</si>
  <si>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</si>
  <si>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</si>
  <si>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</si>
  <si>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</si>
  <si>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</si>
  <si>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</si>
  <si>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</si>
  <si>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</si>
  <si>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</si>
  <si>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</si>
  <si>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</si>
  <si>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</si>
  <si>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</si>
  <si>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</si>
  <si>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</si>
  <si>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</si>
  <si>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</si>
  <si>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</si>
  <si>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</si>
  <si>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</si>
  <si>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</si>
  <si>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</si>
  <si>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</si>
  <si>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</si>
  <si>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</si>
  <si>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</si>
  <si>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</si>
  <si>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</si>
  <si>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</si>
  <si>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</si>
  <si>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</si>
  <si>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</si>
  <si>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</si>
  <si>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</si>
  <si>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</si>
  <si>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</si>
  <si>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</si>
  <si>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</si>
  <si>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</si>
  <si>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</si>
  <si>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</si>
  <si>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</si>
  <si>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</si>
  <si>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</si>
  <si>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</si>
  <si>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</si>
  <si>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</si>
  <si>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</si>
  <si>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</si>
  <si>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</si>
  <si>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</si>
  <si>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</si>
  <si>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</si>
  <si>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</si>
  <si>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</si>
  <si>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</si>
  <si>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</si>
  <si>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</si>
  <si>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</si>
  <si>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</si>
  <si>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</si>
  <si>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</si>
  <si>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</si>
  <si>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</si>
  <si>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</si>
  <si>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</si>
  <si>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</si>
  <si>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</si>
  <si>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</si>
  <si>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</si>
  <si>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</si>
  <si>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</si>
  <si>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</si>
  <si>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</si>
  <si>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</si>
  <si>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</si>
  <si>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</si>
  <si>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</si>
  <si>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</si>
  <si>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</si>
  <si>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</si>
  <si>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</si>
  <si>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</si>
  <si>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</si>
  <si>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</si>
  <si>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</si>
  <si>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</si>
  <si>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</si>
  <si>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</si>
  <si>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</si>
  <si>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</si>
  <si>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</si>
  <si>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</si>
  <si>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</si>
  <si>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</si>
  <si>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</si>
  <si>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</si>
  <si>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</si>
  <si>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</si>
  <si>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</si>
  <si>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</si>
  <si>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</si>
  <si>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</si>
  <si>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</si>
  <si>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</si>
  <si>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</si>
  <si>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</si>
  <si>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</si>
  <si>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</si>
  <si>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</si>
  <si>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</si>
  <si>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</si>
  <si>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</si>
  <si>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</si>
  <si>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</si>
  <si>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</si>
  <si>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</si>
  <si>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</si>
  <si>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</si>
  <si>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</si>
  <si>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</si>
  <si>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</si>
  <si>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</si>
  <si>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</si>
  <si>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</si>
  <si>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</si>
  <si>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</si>
  <si>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</si>
  <si>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</si>
  <si>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</si>
  <si>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</si>
  <si>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</si>
  <si>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</si>
  <si>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</si>
  <si>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</si>
  <si>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</si>
  <si>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</si>
  <si>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</si>
  <si>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</si>
  <si>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</si>
  <si>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</si>
  <si>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</si>
  <si>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</si>
  <si>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</si>
  <si>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</si>
  <si>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</si>
  <si>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</si>
  <si>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</si>
  <si>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</si>
  <si>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</si>
  <si>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</si>
  <si>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</si>
  <si>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</si>
  <si>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</si>
  <si>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</si>
  <si>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</si>
  <si>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</si>
  <si>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</si>
  <si>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</si>
  <si>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</si>
  <si>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</si>
  <si>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</si>
  <si>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</si>
  <si>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</si>
  <si>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</si>
  <si>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</si>
  <si>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</si>
  <si>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</si>
  <si>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</si>
  <si>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</si>
  <si>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</si>
  <si>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</si>
  <si>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</si>
  <si>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</si>
  <si>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</si>
  <si>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</si>
  <si>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</si>
  <si>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</si>
  <si>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</si>
  <si>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</si>
  <si>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</si>
  <si>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</si>
  <si>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</si>
  <si>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</si>
  <si>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</si>
  <si>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</si>
  <si>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</si>
  <si>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</si>
  <si>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</si>
  <si>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</si>
  <si>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</si>
  <si>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</si>
  <si>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</si>
  <si>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</si>
  <si>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</si>
  <si>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</si>
  <si>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</si>
  <si>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</si>
  <si>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</si>
  <si>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</si>
  <si>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</si>
  <si>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</si>
  <si>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</si>
  <si>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</si>
  <si>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</si>
  <si>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</si>
  <si>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</si>
  <si>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</si>
  <si>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</si>
  <si>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</si>
  <si>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</si>
  <si>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</si>
  <si>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</si>
  <si>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</si>
  <si>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</si>
  <si>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</si>
  <si>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</si>
  <si>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</si>
  <si>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</si>
  <si>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</si>
  <si>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</si>
  <si>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</si>
  <si>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</si>
  <si>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</si>
  <si>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</si>
  <si>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</si>
  <si>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</si>
  <si>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</si>
  <si>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</si>
  <si>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</si>
  <si>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</si>
  <si>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</si>
  <si>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</si>
  <si>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</si>
  <si>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</si>
  <si>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</si>
  <si>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</si>
  <si>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</si>
  <si>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</si>
  <si>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</si>
  <si>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</si>
  <si>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</si>
  <si>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</si>
  <si>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</si>
  <si>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</si>
  <si>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</si>
  <si>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</si>
  <si>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</si>
  <si>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</si>
  <si>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</si>
  <si>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</si>
  <si>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</si>
  <si>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</si>
  <si>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</si>
  <si>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</si>
  <si>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</si>
  <si>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</si>
  <si>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</si>
  <si>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</si>
  <si>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</si>
  <si>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</si>
  <si>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</si>
  <si>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</si>
  <si>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</si>
  <si>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</si>
  <si>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</si>
  <si>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</si>
  <si>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</si>
  <si>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</si>
  <si>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</si>
  <si>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</si>
  <si>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</si>
  <si>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</si>
  <si>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</si>
  <si>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</si>
  <si>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</si>
  <si>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</si>
  <si>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</si>
  <si>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</si>
  <si>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</si>
  <si>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</si>
  <si>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</si>
  <si>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</si>
  <si>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</si>
  <si>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</si>
  <si>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</si>
  <si>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</si>
  <si>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</si>
  <si>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</si>
  <si>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</si>
  <si>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</si>
  <si>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</si>
  <si>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</si>
  <si>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</si>
  <si>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</si>
  <si>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</si>
  <si>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</si>
  <si>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</si>
  <si>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</si>
  <si>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</si>
  <si>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</si>
  <si>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</si>
  <si>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</si>
  <si>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</si>
  <si>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</si>
  <si>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</si>
  <si>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</si>
  <si>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</si>
  <si>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</si>
  <si>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</si>
  <si>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</si>
  <si>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</si>
  <si>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</si>
  <si>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</si>
  <si>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</si>
  <si>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</si>
  <si>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</si>
  <si>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</si>
  <si>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</si>
  <si>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</si>
  <si>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</si>
  <si>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</si>
  <si>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</si>
  <si>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</si>
  <si>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</si>
  <si>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</si>
  <si>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</si>
  <si>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</si>
  <si>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</si>
  <si>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</si>
  <si>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</si>
  <si>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</si>
  <si>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</si>
  <si>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</si>
  <si>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</si>
  <si>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</si>
  <si>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</si>
  <si>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</si>
  <si>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</si>
  <si>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</si>
  <si>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</si>
  <si>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</si>
  <si>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</si>
  <si>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</si>
  <si>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</si>
  <si>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</si>
  <si>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</si>
  <si>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</si>
  <si>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</si>
  <si>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</si>
  <si>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</si>
  <si>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</si>
  <si>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</si>
  <si>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</si>
  <si>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</si>
  <si>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</si>
  <si>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</si>
  <si>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</si>
  <si>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</si>
  <si>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</si>
  <si>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</si>
  <si>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</si>
  <si>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</si>
  <si>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</si>
  <si>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</si>
  <si>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</si>
  <si>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</si>
  <si>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</si>
  <si>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</si>
  <si>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</si>
  <si>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</si>
  <si>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</si>
  <si>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</si>
  <si>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</si>
  <si>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</si>
  <si>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</si>
  <si>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</si>
  <si>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</si>
  <si>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</si>
  <si>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</si>
  <si>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</si>
  <si>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</si>
  <si>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</si>
  <si>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</si>
  <si>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</si>
  <si>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</si>
  <si>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</si>
  <si>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</si>
  <si>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</si>
  <si>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</si>
  <si>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</si>
  <si>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</si>
  <si>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</si>
  <si>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</si>
  <si>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</si>
  <si>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</si>
  <si>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</si>
  <si>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</si>
  <si>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</si>
  <si>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</si>
  <si>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</si>
  <si>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</si>
  <si>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</si>
  <si>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</si>
  <si>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</si>
  <si>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</si>
  <si>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</si>
  <si>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</si>
  <si>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</si>
  <si>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</si>
  <si>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</si>
  <si>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</si>
  <si>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</si>
  <si>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</si>
  <si>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</si>
  <si>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</si>
  <si>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</si>
  <si>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</si>
  <si>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</si>
  <si>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</si>
  <si>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</si>
  <si>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</si>
  <si>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</si>
  <si>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</si>
  <si>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</si>
  <si>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</si>
  <si>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</si>
  <si>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</si>
  <si>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</si>
  <si>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</si>
  <si>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</si>
  <si>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</si>
  <si>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</si>
  <si>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</si>
  <si>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</si>
  <si>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</si>
  <si>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</si>
  <si>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</si>
  <si>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</si>
  <si>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</si>
  <si>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</si>
  <si>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</si>
  <si>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</si>
  <si>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</si>
  <si>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</si>
  <si>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</si>
  <si>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</si>
  <si>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</si>
  <si>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</si>
  <si>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</si>
  <si>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</si>
  <si>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</si>
  <si>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</si>
  <si>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</si>
  <si>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</si>
  <si>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</si>
  <si>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</si>
  <si>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</si>
  <si>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</si>
  <si>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</si>
  <si>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</si>
  <si>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</si>
  <si>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</si>
  <si>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</si>
  <si>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</si>
  <si>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</si>
  <si>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</si>
  <si>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</si>
  <si>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</si>
  <si>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</si>
  <si>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</si>
  <si>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</si>
  <si>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</si>
  <si>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</si>
  <si>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</si>
  <si>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</si>
  <si>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</si>
  <si>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</si>
  <si>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</si>
  <si>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</si>
  <si>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</si>
  <si>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</si>
  <si>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</si>
  <si>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</si>
  <si>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</si>
  <si>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</si>
  <si>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</si>
  <si>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</si>
  <si>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</si>
  <si>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</si>
  <si>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</si>
  <si>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</si>
  <si>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</si>
  <si>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</si>
  <si>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</si>
  <si>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</si>
  <si>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</si>
  <si>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</si>
  <si>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</si>
  <si>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</si>
  <si>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</si>
  <si>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</si>
  <si>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</si>
  <si>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</si>
  <si>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</si>
  <si>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</si>
  <si>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</si>
  <si>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</si>
  <si>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</si>
  <si>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</si>
  <si>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</si>
  <si>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</si>
  <si>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</si>
  <si>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</si>
  <si>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</si>
  <si>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</si>
  <si>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</si>
  <si>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</si>
  <si>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</si>
  <si>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</si>
  <si>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</si>
  <si>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</si>
  <si>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</si>
  <si>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</si>
  <si>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</si>
  <si>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</si>
  <si>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</si>
  <si>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</si>
  <si>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</si>
  <si>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</si>
  <si>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</si>
  <si>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</si>
  <si>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</si>
  <si>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</si>
  <si>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</si>
  <si>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</si>
  <si>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</si>
  <si>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</si>
  <si>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</si>
  <si>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</si>
  <si>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</si>
  <si>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</si>
  <si>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</si>
  <si>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</si>
  <si>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</si>
  <si>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</si>
  <si>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</si>
  <si>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</si>
  <si>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</si>
  <si>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</si>
  <si>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</si>
  <si>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</si>
  <si>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</si>
  <si>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</si>
  <si>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</si>
  <si>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</si>
  <si>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</si>
  <si>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</si>
  <si>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</si>
  <si>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</si>
  <si>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</si>
  <si>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</si>
  <si>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</si>
  <si>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</si>
  <si>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</si>
  <si>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</si>
  <si>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</si>
  <si>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</si>
  <si>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</si>
  <si>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</si>
  <si>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</si>
  <si>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</si>
  <si>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</si>
  <si>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</si>
  <si>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</si>
  <si>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</si>
  <si>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</si>
  <si>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</si>
  <si>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</si>
  <si>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</si>
  <si>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</si>
  <si>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</si>
  <si>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</si>
  <si>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</si>
  <si>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</si>
  <si>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</si>
  <si>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</si>
  <si>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</si>
  <si>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</si>
  <si>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</si>
  <si>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</si>
  <si>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</si>
  <si>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</si>
  <si>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</si>
  <si>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</si>
  <si>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</si>
  <si>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</si>
  <si>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</si>
  <si>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</si>
  <si>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</si>
  <si>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</si>
  <si>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</si>
  <si>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</si>
  <si>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</si>
  <si>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</si>
  <si>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</si>
  <si>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</si>
  <si>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</si>
  <si>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</si>
  <si>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</si>
  <si>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</si>
  <si>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</si>
  <si>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</si>
  <si>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</si>
  <si>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</si>
  <si>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</si>
  <si>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</si>
  <si>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</si>
  <si>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</si>
  <si>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</si>
  <si>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</si>
  <si>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</si>
  <si>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</si>
  <si>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</si>
  <si>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</si>
  <si>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</si>
  <si>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</si>
  <si>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</si>
  <si>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</si>
  <si>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</si>
  <si>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</si>
  <si>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</si>
  <si>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</si>
  <si>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</si>
  <si>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</si>
  <si>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</si>
  <si>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</si>
  <si>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</si>
  <si>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</si>
  <si>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</si>
  <si>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</si>
  <si>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</si>
  <si>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</si>
  <si>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</si>
  <si>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</si>
  <si>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</si>
  <si>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</si>
  <si>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</si>
  <si>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</si>
  <si>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</si>
  <si>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</si>
  <si>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</si>
  <si>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</si>
  <si>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</si>
  <si>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</si>
  <si>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</si>
  <si>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</si>
  <si>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</si>
  <si>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</si>
  <si>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</si>
  <si>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</si>
  <si>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</si>
  <si>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</si>
  <si>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</si>
  <si>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</si>
  <si>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</si>
  <si>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</si>
  <si>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</si>
  <si>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</si>
  <si>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</si>
  <si>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</si>
  <si>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</si>
  <si>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</si>
  <si>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</si>
  <si>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</si>
  <si>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</si>
  <si>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</si>
  <si>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</si>
  <si>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</si>
  <si>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</si>
  <si>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</si>
  <si>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</si>
  <si>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</si>
  <si>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</si>
  <si>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</si>
  <si>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</si>
  <si>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</si>
  <si>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</si>
  <si>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</si>
  <si>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</si>
  <si>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</si>
  <si>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</si>
  <si>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</si>
  <si>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</si>
  <si>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</si>
  <si>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</si>
  <si>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</si>
  <si>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</si>
  <si>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</si>
  <si>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</si>
  <si>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</si>
  <si>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</si>
  <si>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</si>
  <si>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</si>
  <si>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</si>
  <si>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</si>
  <si>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</si>
  <si>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</si>
  <si>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</si>
  <si>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</si>
  <si>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</si>
  <si>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</si>
  <si>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</si>
  <si>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</si>
  <si>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</si>
  <si>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</si>
  <si>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</si>
  <si>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</si>
  <si>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</si>
  <si>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</si>
  <si>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</si>
  <si>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</si>
  <si>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</si>
  <si>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</si>
  <si>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</si>
  <si>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</si>
  <si>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</si>
  <si>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</si>
  <si>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</si>
  <si>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</si>
  <si>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</si>
  <si>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</si>
  <si>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</si>
  <si>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</si>
  <si>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</si>
  <si>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</si>
  <si>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</si>
  <si>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</si>
  <si>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</si>
  <si>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</si>
  <si>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</si>
  <si>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</si>
  <si>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</si>
  <si>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</si>
  <si>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</si>
  <si>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</si>
  <si>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</si>
  <si>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</si>
  <si>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</si>
  <si>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</si>
  <si>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</si>
  <si>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</si>
  <si>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</si>
  <si>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</si>
  <si>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</si>
  <si>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</si>
  <si>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</si>
  <si>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</si>
  <si>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</si>
  <si>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</si>
  <si>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</si>
  <si>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</si>
  <si>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</si>
  <si>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</si>
  <si>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</si>
  <si>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</si>
  <si>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</si>
  <si>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</si>
  <si>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</si>
  <si>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</si>
  <si>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</si>
  <si>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</si>
  <si>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</si>
  <si>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</si>
  <si>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</si>
  <si>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</si>
  <si>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</si>
  <si>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</si>
  <si>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</si>
  <si>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</si>
  <si>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</si>
  <si>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</si>
  <si>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</si>
  <si>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</si>
  <si>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</si>
  <si>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</si>
  <si>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</si>
  <si>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</si>
  <si>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</si>
  <si>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</si>
  <si>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</si>
  <si>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</si>
  <si>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</si>
  <si>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</si>
  <si>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</si>
  <si>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</si>
  <si>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</si>
  <si>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</si>
  <si>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</si>
  <si>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</si>
  <si>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</si>
  <si>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</si>
  <si>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</si>
  <si>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</si>
  <si>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</si>
  <si>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</si>
  <si>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</si>
  <si>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</si>
  <si>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</si>
  <si>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</si>
  <si>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</si>
  <si>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</si>
  <si>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</si>
  <si>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</si>
  <si>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</si>
  <si>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</si>
  <si>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</si>
  <si>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</si>
  <si>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</si>
  <si>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</si>
  <si>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</si>
  <si>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</si>
  <si>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</si>
  <si>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</si>
  <si>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</si>
  <si>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</si>
  <si>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</si>
  <si>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</si>
  <si>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</si>
  <si>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</si>
  <si>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</si>
  <si>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</si>
  <si>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</si>
  <si>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</si>
  <si>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</si>
  <si>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</si>
  <si>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</si>
  <si>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</si>
  <si>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</si>
  <si>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</si>
  <si>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</si>
  <si>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</si>
  <si>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</si>
  <si>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</si>
  <si>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</si>
  <si>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</si>
  <si>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</si>
  <si>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</si>
  <si>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</si>
  <si>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</si>
  <si>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</si>
  <si>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</si>
  <si>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</si>
  <si>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</si>
  <si>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</si>
  <si>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</si>
  <si>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</si>
  <si>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</si>
  <si>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</si>
  <si>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</si>
  <si>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</si>
  <si>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</si>
  <si>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</si>
  <si>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</si>
  <si>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</si>
  <si>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</si>
  <si>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</si>
  <si>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</si>
  <si>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</si>
  <si>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</si>
  <si>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</si>
  <si>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</si>
  <si>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</si>
  <si>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</si>
  <si>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</si>
  <si>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</si>
  <si>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</si>
  <si>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</si>
  <si>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</si>
  <si>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</si>
  <si>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</si>
  <si>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</si>
  <si>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</si>
  <si>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</si>
  <si>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</si>
  <si>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</si>
  <si>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</si>
  <si>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</si>
  <si>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</si>
  <si>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</si>
  <si>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</si>
  <si>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</si>
  <si>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</si>
  <si>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</si>
  <si>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</si>
  <si>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</si>
  <si>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</si>
  <si>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</si>
  <si>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</si>
  <si>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</si>
  <si>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</si>
  <si>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</si>
  <si>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</si>
  <si>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</si>
  <si>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</si>
  <si>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</si>
  <si>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</si>
  <si>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</si>
  <si>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</si>
  <si>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</si>
  <si>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</si>
  <si>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</si>
  <si>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</si>
  <si>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</si>
  <si>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</si>
  <si>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</si>
  <si>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</si>
  <si>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</si>
  <si>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</si>
  <si>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</si>
  <si>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</si>
  <si>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</si>
  <si>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</si>
  <si>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</si>
  <si>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</si>
  <si>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</si>
  <si>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</si>
  <si>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</si>
  <si>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</si>
  <si>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</si>
  <si>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</si>
  <si>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</si>
  <si>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</si>
  <si>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</si>
  <si>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</si>
  <si>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</si>
  <si>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</si>
  <si>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</si>
  <si>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</si>
  <si>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</si>
  <si>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</si>
  <si>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</si>
  <si>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</si>
  <si>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</si>
  <si>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</si>
  <si>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</si>
  <si>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</si>
  <si>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</si>
  <si>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</si>
  <si>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</si>
  <si>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</si>
  <si>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</si>
  <si>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</si>
  <si>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</si>
  <si>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</si>
  <si>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</si>
  <si>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</si>
  <si>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</si>
  <si>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</si>
  <si>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</si>
  <si>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</si>
  <si>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</si>
  <si>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</si>
  <si>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</si>
  <si>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</si>
  <si>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</si>
  <si>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</si>
  <si>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</si>
  <si>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</si>
  <si>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</si>
  <si>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</si>
  <si>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</si>
  <si>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</si>
  <si>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</si>
  <si>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</si>
  <si>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</si>
  <si>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</si>
  <si>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</si>
  <si>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</si>
  <si>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</si>
  <si>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</si>
  <si>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</si>
  <si>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</si>
  <si>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</si>
  <si>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</si>
  <si>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</si>
  <si>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</si>
  <si>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</si>
  <si>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</si>
  <si>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</si>
  <si>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</si>
  <si>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</si>
  <si>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</si>
  <si>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</si>
  <si>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</si>
  <si>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</si>
  <si>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</si>
  <si>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</si>
  <si>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</si>
  <si>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</si>
  <si>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</si>
  <si>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</si>
  <si>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</si>
  <si>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</si>
  <si>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</si>
  <si>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</si>
  <si>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</si>
  <si>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</si>
  <si>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</si>
  <si>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</si>
  <si>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</si>
  <si>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</si>
  <si>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</si>
  <si>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</si>
  <si>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</si>
  <si>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</si>
  <si>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</si>
  <si>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</si>
  <si>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</si>
  <si>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</si>
  <si>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</si>
  <si>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</si>
  <si>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</si>
  <si>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</si>
  <si>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</si>
  <si>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</si>
  <si>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</si>
  <si>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</si>
  <si>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</si>
  <si>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</si>
  <si>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</si>
  <si>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</si>
  <si>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</si>
  <si>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</si>
  <si>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</si>
  <si>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</si>
  <si>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</si>
  <si>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</si>
  <si>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</si>
  <si>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</si>
  <si>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</si>
  <si>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</si>
  <si>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</si>
  <si>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</si>
  <si>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</si>
  <si>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</si>
  <si>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</si>
  <si>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</si>
  <si>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</si>
  <si>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</si>
  <si>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</si>
  <si>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</si>
  <si>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</si>
  <si>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</si>
  <si>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</si>
  <si>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</si>
  <si>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</si>
  <si>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</si>
  <si>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</si>
  <si>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</si>
  <si>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</si>
  <si>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</si>
  <si>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</si>
  <si>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</si>
  <si>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</si>
  <si>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</si>
  <si>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</si>
  <si>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</si>
  <si>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</si>
  <si>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</si>
  <si>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</si>
  <si>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</si>
  <si>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</si>
  <si>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</si>
  <si>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</si>
  <si>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</si>
  <si>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</si>
  <si>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</si>
  <si>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</si>
  <si>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</si>
  <si>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</si>
  <si>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</si>
  <si>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</si>
  <si>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</si>
  <si>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</si>
  <si>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</si>
  <si>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</si>
  <si>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</si>
  <si>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</si>
  <si>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</si>
  <si>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</si>
  <si>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</si>
  <si>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</si>
  <si>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</si>
  <si>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</si>
  <si>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</si>
  <si>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</si>
  <si>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</si>
  <si>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</si>
  <si>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</si>
  <si>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</si>
  <si>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</si>
  <si>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</si>
  <si>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</si>
  <si>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</si>
  <si>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</si>
  <si>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</si>
  <si>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</si>
  <si>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</si>
  <si>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</si>
  <si>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</si>
  <si>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</si>
  <si>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</si>
  <si>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</si>
  <si>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</si>
  <si>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</si>
  <si>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</si>
  <si>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</si>
  <si>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</si>
  <si>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</si>
  <si>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</si>
  <si>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</si>
  <si>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</si>
  <si>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</si>
  <si>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</si>
  <si>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</si>
  <si>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</si>
  <si>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</si>
  <si>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</si>
  <si>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</si>
  <si>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</si>
  <si>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</si>
  <si>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</si>
  <si>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</si>
  <si>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</si>
  <si>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</si>
  <si>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</si>
  <si>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</si>
  <si>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</si>
  <si>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</si>
  <si>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</si>
  <si>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</si>
  <si>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</si>
  <si>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</si>
  <si>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</si>
  <si>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</si>
  <si>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</si>
  <si>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</si>
  <si>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</si>
  <si>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</si>
  <si>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</si>
  <si>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</si>
  <si>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</si>
  <si>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</si>
  <si>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</si>
  <si>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</si>
  <si>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</si>
  <si>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</si>
  <si>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</si>
  <si>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</si>
  <si>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</si>
  <si>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</si>
  <si>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</si>
  <si>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</si>
  <si>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</si>
  <si>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</si>
  <si>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</si>
  <si>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</si>
  <si>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</si>
  <si>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</si>
  <si>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</si>
  <si>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</si>
  <si>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</si>
  <si>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</si>
  <si>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</si>
  <si>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</si>
  <si>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</si>
  <si>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</si>
  <si>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</si>
  <si>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</si>
  <si>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</si>
  <si>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</si>
  <si>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</si>
  <si>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</si>
  <si>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</si>
  <si>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</si>
  <si>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</si>
  <si>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</si>
  <si>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</si>
  <si>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</si>
  <si>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</si>
  <si>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</si>
  <si>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</si>
  <si>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</si>
  <si>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</si>
  <si>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</si>
  <si>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</si>
  <si>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</si>
  <si>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</si>
  <si>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</si>
  <si>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</si>
  <si>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</si>
  <si>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</si>
  <si>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</si>
  <si>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</si>
  <si>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</si>
  <si>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</si>
  <si>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</si>
  <si>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</si>
  <si>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</si>
  <si>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</si>
  <si>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</si>
  <si>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</si>
  <si>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</si>
  <si>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</si>
  <si>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</si>
  <si>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</si>
  <si>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</si>
  <si>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</si>
  <si>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</si>
  <si>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</si>
  <si>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</si>
  <si>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</si>
  <si>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</si>
  <si>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</si>
  <si>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</si>
  <si>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</si>
  <si>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</si>
  <si>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</si>
  <si>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</si>
  <si>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</si>
  <si>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</si>
  <si>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</si>
  <si>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</si>
  <si>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</si>
  <si>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</si>
  <si>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</si>
  <si>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</si>
  <si>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</si>
  <si>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</si>
  <si>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</si>
  <si>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</si>
  <si>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</si>
  <si>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</si>
  <si>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</si>
  <si>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</si>
  <si>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</si>
  <si>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</si>
  <si>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</si>
  <si>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</si>
  <si>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</si>
  <si>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</si>
  <si>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</si>
  <si>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</si>
  <si>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</si>
  <si>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</si>
  <si>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</si>
  <si>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</si>
  <si>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</si>
  <si>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</si>
  <si>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</si>
  <si>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</si>
  <si>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</si>
  <si>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</si>
  <si>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</si>
  <si>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</si>
  <si>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</si>
  <si>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</si>
  <si>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</si>
  <si>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</si>
  <si>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</si>
  <si>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</si>
  <si>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</si>
  <si>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</si>
  <si>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</si>
  <si>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</si>
  <si>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</si>
  <si>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</si>
  <si>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</si>
  <si>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</si>
  <si>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</si>
  <si>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</si>
  <si>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</si>
  <si>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</si>
  <si>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</si>
  <si>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</si>
  <si>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</si>
  <si>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</si>
  <si>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</si>
  <si>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</si>
  <si>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</si>
  <si>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</si>
  <si>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</si>
  <si>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</si>
  <si>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</si>
  <si>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</si>
  <si>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</si>
  <si>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</si>
  <si>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</si>
  <si>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</si>
  <si>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</si>
  <si>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</si>
  <si>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</si>
  <si>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</si>
  <si>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</si>
  <si>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</si>
  <si>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</si>
  <si>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</si>
  <si>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</si>
  <si>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</si>
  <si>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</si>
  <si>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</si>
  <si>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</si>
  <si>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</si>
  <si>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</si>
  <si>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</si>
  <si>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</si>
  <si>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</si>
  <si>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</si>
  <si>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</si>
  <si>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</si>
  <si>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</si>
  <si>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</si>
  <si>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</si>
  <si>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</si>
  <si>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</si>
  <si>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</si>
  <si>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</si>
  <si>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</si>
  <si>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</si>
  <si>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</si>
  <si>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</si>
  <si>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</si>
  <si>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</si>
  <si>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</si>
  <si>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</si>
  <si>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</si>
  <si>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</si>
  <si>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</si>
  <si>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</si>
  <si>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</si>
  <si>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</si>
  <si>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</si>
  <si>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</si>
  <si>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</si>
  <si>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</si>
  <si>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</si>
  <si>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</si>
  <si>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</si>
  <si>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</si>
  <si>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</si>
  <si>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</si>
  <si>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</si>
  <si>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</si>
  <si>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</si>
  <si>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</si>
  <si>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</si>
  <si>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</si>
  <si>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</si>
  <si>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</si>
  <si>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</si>
  <si>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</si>
  <si>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</si>
  <si>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</si>
  <si>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</si>
  <si>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</si>
  <si>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</si>
  <si>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</si>
  <si>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</si>
  <si>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</si>
  <si>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</si>
  <si>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</si>
  <si>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</si>
  <si>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</si>
  <si>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</si>
  <si>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</si>
  <si>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</si>
  <si>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</si>
  <si>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</si>
  <si>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</si>
  <si>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</si>
  <si>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</si>
  <si>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</si>
  <si>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</si>
  <si>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</si>
  <si>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</si>
  <si>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</si>
  <si>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</si>
  <si>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</si>
  <si>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</si>
  <si>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</si>
  <si>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</si>
  <si>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</si>
  <si>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</si>
  <si>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</si>
  <si>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</si>
  <si>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</si>
  <si>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</si>
  <si>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</si>
  <si>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</si>
  <si>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</si>
  <si>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</si>
  <si>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</si>
  <si>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</si>
  <si>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</si>
  <si>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</si>
  <si>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</si>
  <si>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</si>
  <si>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</si>
  <si>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</si>
  <si>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</si>
  <si>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</si>
  <si>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</si>
  <si>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</si>
  <si>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</si>
  <si>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</si>
  <si>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</si>
  <si>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</si>
  <si>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</si>
  <si>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</si>
  <si>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</si>
  <si>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</si>
  <si>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</si>
  <si>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</si>
  <si>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</si>
  <si>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</si>
  <si>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</si>
  <si>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</si>
  <si>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</si>
  <si>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</si>
  <si>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</si>
  <si>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</si>
  <si>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</si>
  <si>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</si>
  <si>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</si>
  <si>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</si>
  <si>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</si>
  <si>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</si>
  <si>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</si>
  <si>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</si>
  <si>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</si>
  <si>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</si>
  <si>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</si>
  <si>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</si>
  <si>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</si>
  <si>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</si>
  <si>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</si>
  <si>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</si>
  <si>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</si>
  <si>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</si>
  <si>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</si>
  <si>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</si>
  <si>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</si>
  <si>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</si>
  <si>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</si>
  <si>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</si>
  <si>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</si>
  <si>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</si>
  <si>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</si>
  <si>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</si>
  <si>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</si>
  <si>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</si>
  <si>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</si>
  <si>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</si>
  <si>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</si>
  <si>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</si>
  <si>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</si>
  <si>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</si>
  <si>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</si>
  <si>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</si>
  <si>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</si>
  <si>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</si>
  <si>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</si>
  <si>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</si>
  <si>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</si>
  <si>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</si>
  <si>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</si>
  <si>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</si>
  <si>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</si>
  <si>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</si>
  <si>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</si>
  <si>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</si>
  <si>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</si>
  <si>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</si>
  <si>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</si>
  <si>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</si>
  <si>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</si>
  <si>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</si>
  <si>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</si>
  <si>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</si>
  <si>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</si>
  <si>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</si>
  <si>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</si>
  <si>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</si>
  <si>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</si>
  <si>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</si>
  <si>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</si>
  <si>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</si>
  <si>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</si>
  <si>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</si>
  <si>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</si>
  <si>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</si>
  <si>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</si>
  <si>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</si>
  <si>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</si>
  <si>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</si>
  <si>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</si>
  <si>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</si>
  <si>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</si>
  <si>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</si>
  <si>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</si>
  <si>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</si>
  <si>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</si>
  <si>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</si>
  <si>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</si>
  <si>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</si>
  <si>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</si>
  <si>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</si>
  <si>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</si>
  <si>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</si>
  <si>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</si>
  <si>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</si>
  <si>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</si>
  <si>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</si>
  <si>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</si>
  <si>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</si>
  <si>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</si>
  <si>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</si>
  <si>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</si>
  <si>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</si>
  <si>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</si>
  <si>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</si>
  <si>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</si>
  <si>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</si>
  <si>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</si>
  <si>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</si>
  <si>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</si>
  <si>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</si>
  <si>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</si>
  <si>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</si>
  <si>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</si>
  <si>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</si>
  <si>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</si>
  <si>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</si>
  <si>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</si>
  <si>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</si>
  <si>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</si>
  <si>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</si>
  <si>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</si>
  <si>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</si>
  <si>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</si>
  <si>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</si>
  <si>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</si>
  <si>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</si>
  <si>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</si>
  <si>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</si>
  <si>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</si>
  <si>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</si>
  <si>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</si>
  <si>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</si>
  <si>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</si>
  <si>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</si>
  <si>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</si>
  <si>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</si>
  <si>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</si>
  <si>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</si>
  <si>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</si>
  <si>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</si>
  <si>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</si>
  <si>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</si>
  <si>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</si>
  <si>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</si>
  <si>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</si>
  <si>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</si>
  <si>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</si>
  <si>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</si>
  <si>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</si>
  <si>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</si>
  <si>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</si>
  <si>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</si>
  <si>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</si>
  <si>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</si>
  <si>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</si>
  <si>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</si>
  <si>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</si>
  <si>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</si>
  <si>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</si>
  <si>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</si>
  <si>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</si>
  <si>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</si>
  <si>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</si>
  <si>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</si>
  <si>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</si>
  <si>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</si>
  <si>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</si>
  <si>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</si>
  <si>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</si>
  <si>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</si>
  <si>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</si>
  <si>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</si>
  <si>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</si>
  <si>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</si>
  <si>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</si>
  <si>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</si>
  <si>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</si>
  <si>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</si>
  <si>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</si>
  <si>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</si>
  <si>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</si>
  <si>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</si>
  <si>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</si>
  <si>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</si>
  <si>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</si>
  <si>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</si>
  <si>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</si>
  <si>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</si>
  <si>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</si>
  <si>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</si>
  <si>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</si>
  <si>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</si>
  <si>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</si>
  <si>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</si>
  <si>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</si>
  <si>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</si>
  <si>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</si>
  <si>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</si>
  <si>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</si>
  <si>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</si>
  <si>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</si>
  <si>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</si>
  <si>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</si>
  <si>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</si>
  <si>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</si>
  <si>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</si>
  <si>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</si>
  <si>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</si>
  <si>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</si>
  <si>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</si>
  <si>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</si>
  <si>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</si>
  <si>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</si>
  <si>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</si>
  <si>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</si>
  <si>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</si>
  <si>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</si>
  <si>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</si>
  <si>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</si>
  <si>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</si>
  <si>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</si>
  <si>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</si>
  <si>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</si>
  <si>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</si>
  <si>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</si>
  <si>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</si>
  <si>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</si>
  <si>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</si>
  <si>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</si>
  <si>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</si>
  <si>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</si>
  <si>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</si>
  <si>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</si>
  <si>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</si>
  <si>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</si>
  <si>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</si>
  <si>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</si>
  <si>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</si>
  <si>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</si>
  <si>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</si>
  <si>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</si>
  <si>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</si>
  <si>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</si>
  <si>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</si>
  <si>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</si>
  <si>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</si>
  <si>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</si>
  <si>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</si>
  <si>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</si>
  <si>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</si>
  <si>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</si>
  <si>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</si>
  <si>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</si>
  <si>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</si>
  <si>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</si>
  <si>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</si>
  <si>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</si>
  <si>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</si>
  <si>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</si>
  <si>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</si>
  <si>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</si>
  <si>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</si>
  <si>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</si>
  <si>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</si>
  <si>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</si>
  <si>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</si>
  <si>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</si>
  <si>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</si>
  <si>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</si>
  <si>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</si>
  <si>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</si>
  <si>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</si>
  <si>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</si>
  <si>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</si>
  <si>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</si>
  <si>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</si>
  <si>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</si>
  <si>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</si>
  <si>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</si>
  <si>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</si>
  <si>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</si>
  <si>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</si>
  <si>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</si>
  <si>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</si>
  <si>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</si>
  <si>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</si>
  <si>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</si>
  <si>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</si>
  <si>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</si>
  <si>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</si>
  <si>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</si>
  <si>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</si>
  <si>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</si>
  <si>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</si>
  <si>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</si>
  <si>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</si>
  <si>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</si>
  <si>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</si>
  <si>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</si>
  <si>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</si>
  <si>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</si>
  <si>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</si>
  <si>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</si>
  <si>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</si>
  <si>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</si>
  <si>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</si>
  <si>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</si>
  <si>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</si>
  <si>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</si>
  <si>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</si>
  <si>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</si>
  <si>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</si>
  <si>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</si>
  <si>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</si>
  <si>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</si>
  <si>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</si>
  <si>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</si>
  <si>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</si>
  <si>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</si>
  <si>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</si>
  <si>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</si>
  <si>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</si>
  <si>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</si>
  <si>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</si>
  <si>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</si>
  <si>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</si>
  <si>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</si>
  <si>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</si>
  <si>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</si>
  <si>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</si>
  <si>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</si>
  <si>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</si>
  <si>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</si>
  <si>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</si>
  <si>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</si>
  <si>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</si>
  <si>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</si>
  <si>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</si>
  <si>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</si>
  <si>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</si>
  <si>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</si>
  <si>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</si>
  <si>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</si>
  <si>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</si>
  <si>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</si>
  <si>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</si>
  <si>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</si>
  <si>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</si>
  <si>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</si>
  <si>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</si>
  <si>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</si>
  <si>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</si>
  <si>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</si>
  <si>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</si>
  <si>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</si>
  <si>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</si>
  <si>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</si>
  <si>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</si>
  <si>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</si>
  <si>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</si>
  <si>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</si>
  <si>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</si>
  <si>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</si>
  <si>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</si>
  <si>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</si>
  <si>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</si>
  <si>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</si>
  <si>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</si>
  <si>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</si>
  <si>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</si>
  <si>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</si>
  <si>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</si>
  <si>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</si>
  <si>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</si>
  <si>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</si>
  <si>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</si>
  <si>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</si>
  <si>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</si>
  <si>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</si>
  <si>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</si>
  <si>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</si>
  <si>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</si>
  <si>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</si>
  <si>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</si>
  <si>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</si>
  <si>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</si>
  <si>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</si>
  <si>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</si>
  <si>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</si>
  <si>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</si>
  <si>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</si>
  <si>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</si>
  <si>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</si>
  <si>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</si>
  <si>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</si>
  <si>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</si>
  <si>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</si>
  <si>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</si>
  <si>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</si>
  <si>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</si>
  <si>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</si>
  <si>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</si>
  <si>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</si>
  <si>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</si>
  <si>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</si>
  <si>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</si>
  <si>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</si>
  <si>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</si>
  <si>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</si>
  <si>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</si>
  <si>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</si>
  <si>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</si>
  <si>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</si>
  <si>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</si>
  <si>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</si>
  <si>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</si>
  <si>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</si>
  <si>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</si>
  <si>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</si>
  <si>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</si>
  <si>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</si>
  <si>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</si>
  <si>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</si>
  <si>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</si>
  <si>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</si>
  <si>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</si>
  <si>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</si>
  <si>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</si>
  <si>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</si>
  <si>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</si>
  <si>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</si>
  <si>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</si>
  <si>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</si>
  <si>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</si>
  <si>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</si>
  <si>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</si>
  <si>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</si>
  <si>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</si>
  <si>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</si>
  <si>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</si>
  <si>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</si>
  <si>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</si>
  <si>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</si>
  <si>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</si>
  <si>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</si>
  <si>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</si>
  <si>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</si>
  <si>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</si>
  <si>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</si>
  <si>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</si>
  <si>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</si>
  <si>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</si>
  <si>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</si>
  <si>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</si>
  <si>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</si>
  <si>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</si>
  <si>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</si>
  <si>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</si>
  <si>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</si>
  <si>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</si>
  <si>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</si>
  <si>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</si>
  <si>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</si>
  <si>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</si>
  <si>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</si>
  <si>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</si>
  <si>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</si>
  <si>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</si>
  <si>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</si>
  <si>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</si>
  <si>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</si>
  <si>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</si>
  <si>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</si>
  <si>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</si>
  <si>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</si>
  <si>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</si>
  <si>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</si>
  <si>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</si>
  <si>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</si>
  <si>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</si>
  <si>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</si>
  <si>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</si>
  <si>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</si>
  <si>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</si>
  <si>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</si>
  <si>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</si>
  <si>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</si>
  <si>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</si>
  <si>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</si>
  <si>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</si>
  <si>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</si>
  <si>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</si>
  <si>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</si>
  <si>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</si>
  <si>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</si>
  <si>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</si>
  <si>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</si>
  <si>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</si>
  <si>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</si>
  <si>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</si>
  <si>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</si>
  <si>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</si>
  <si>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</si>
  <si>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</si>
  <si>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</si>
  <si>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</si>
  <si>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</si>
  <si>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</si>
  <si>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</si>
  <si>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</si>
  <si>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</si>
  <si>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</si>
  <si>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</si>
  <si>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</si>
  <si>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</si>
  <si>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</si>
  <si>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</si>
  <si>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</si>
  <si>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</si>
  <si>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</si>
  <si>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</si>
  <si>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</si>
  <si>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</si>
  <si>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</si>
  <si>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</si>
  <si>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</si>
  <si>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</si>
  <si>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</si>
  <si>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</si>
  <si>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</si>
  <si>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</si>
  <si>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</si>
  <si>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</si>
  <si>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</si>
  <si>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</si>
  <si>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</si>
  <si>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</si>
  <si>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</si>
  <si>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</si>
  <si>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</si>
  <si>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</si>
  <si>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</si>
  <si>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</si>
  <si>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</si>
  <si>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</si>
  <si>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</si>
  <si>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</si>
  <si>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</si>
  <si>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</si>
  <si>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</si>
  <si>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</si>
  <si>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</si>
  <si>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</si>
  <si>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</si>
  <si>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</si>
  <si>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</si>
  <si>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</si>
  <si>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</si>
  <si>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</si>
  <si>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</si>
  <si>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</si>
  <si>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</si>
  <si>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</si>
  <si>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</si>
  <si>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</si>
  <si>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</si>
  <si>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</si>
  <si>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</si>
  <si>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</si>
  <si>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</si>
  <si>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</si>
  <si>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</si>
  <si>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</si>
  <si>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</si>
  <si>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</si>
  <si>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</si>
  <si>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</si>
  <si>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</si>
  <si>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</si>
  <si>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</si>
  <si>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</si>
  <si>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</si>
  <si>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</si>
  <si>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</si>
  <si>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</si>
  <si>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</si>
  <si>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</si>
  <si>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</si>
  <si>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</si>
  <si>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</si>
  <si>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</si>
  <si>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</si>
  <si>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</si>
  <si>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</si>
  <si>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</si>
  <si>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</si>
  <si>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</si>
  <si>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</si>
  <si>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</si>
  <si>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</si>
  <si>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</si>
  <si>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</si>
  <si>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</si>
  <si>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</si>
  <si>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</si>
  <si>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</si>
  <si>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</si>
  <si>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</si>
  <si>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</si>
  <si>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</si>
  <si>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</si>
  <si>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</si>
  <si>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</si>
  <si>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</si>
  <si>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</si>
  <si>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</si>
  <si>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</si>
  <si>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</si>
  <si>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</si>
  <si>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</si>
  <si>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</si>
  <si>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</si>
  <si>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</si>
  <si>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</si>
  <si>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</si>
  <si>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</si>
  <si>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</si>
  <si>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</si>
  <si>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</si>
  <si>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</si>
  <si>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</si>
  <si>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</si>
  <si>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</si>
  <si>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</si>
  <si>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</si>
  <si>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</si>
  <si>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</si>
  <si>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</si>
  <si>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</si>
  <si>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</si>
  <si>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</si>
  <si>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</si>
  <si>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</si>
  <si>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</si>
  <si>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</si>
  <si>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</si>
  <si>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</si>
  <si>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</si>
  <si>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</si>
  <si>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</si>
  <si>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</si>
  <si>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</si>
  <si>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</si>
  <si>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</si>
  <si>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</si>
  <si>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</si>
  <si>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</si>
  <si>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</si>
  <si>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</si>
  <si>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</si>
  <si>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</si>
  <si>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</si>
  <si>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</si>
  <si>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</si>
  <si>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</si>
  <si>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</si>
  <si>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</si>
  <si>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</si>
  <si>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</si>
  <si>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</si>
  <si>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</si>
  <si>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</si>
  <si>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</si>
  <si>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</si>
  <si>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</si>
  <si>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</si>
  <si>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</si>
  <si>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</si>
  <si>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</si>
  <si>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</si>
  <si>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</si>
  <si>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</si>
  <si>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</si>
  <si>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</si>
  <si>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</si>
  <si>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</si>
  <si>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</si>
  <si>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</si>
  <si>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</si>
  <si>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</si>
  <si>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</si>
  <si>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</si>
  <si>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</si>
  <si>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</si>
  <si>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</si>
  <si>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</si>
  <si>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</si>
  <si>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</si>
  <si>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</si>
  <si>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</si>
  <si>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</si>
  <si>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</si>
  <si>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</si>
  <si>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</si>
  <si>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</si>
  <si>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</si>
  <si>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</si>
  <si>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</si>
  <si>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</si>
  <si>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</si>
  <si>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</si>
  <si>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</si>
  <si>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</si>
  <si>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</si>
  <si>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</si>
  <si>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</si>
  <si>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</si>
  <si>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</si>
  <si>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</si>
  <si>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</si>
  <si>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</si>
  <si>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</si>
  <si>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</si>
  <si>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</si>
  <si>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</si>
  <si>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</si>
  <si>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</si>
  <si>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</si>
  <si>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</si>
  <si>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</si>
  <si>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</si>
  <si>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</si>
  <si>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</si>
  <si>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</si>
  <si>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</si>
  <si>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</si>
  <si>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</si>
  <si>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</si>
  <si>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</si>
  <si>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</si>
  <si>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</si>
  <si>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</si>
  <si>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</si>
  <si>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</si>
  <si>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</si>
  <si>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</si>
  <si>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</si>
  <si>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</si>
  <si>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</si>
  <si>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</si>
  <si>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</si>
  <si>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</si>
  <si>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</si>
  <si>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</si>
  <si>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</si>
  <si>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</si>
  <si>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</si>
  <si>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</si>
  <si>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</si>
  <si>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</si>
  <si>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</si>
  <si>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</si>
  <si>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</si>
  <si>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</si>
  <si>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</si>
  <si>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</si>
  <si>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</si>
  <si>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</si>
  <si>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</si>
  <si>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</si>
  <si>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</si>
  <si>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</si>
  <si>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</si>
  <si>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</si>
  <si>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</si>
  <si>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</si>
  <si>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</si>
  <si>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</si>
  <si>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</si>
  <si>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</si>
  <si>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</si>
  <si>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</si>
  <si>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</si>
  <si>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</si>
  <si>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</si>
  <si>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</si>
  <si>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</si>
  <si>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</si>
  <si>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</si>
  <si>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</si>
  <si>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</si>
  <si>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</si>
  <si>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</si>
  <si>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</si>
  <si>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</si>
  <si>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</si>
  <si>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</si>
  <si>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</si>
  <si>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</si>
  <si>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</si>
  <si>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</si>
  <si>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</si>
  <si>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</si>
  <si>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</si>
  <si>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</si>
  <si>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</si>
  <si>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</si>
  <si>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</si>
  <si>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</si>
  <si>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</si>
  <si>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</si>
  <si>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</si>
  <si>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</si>
  <si>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</si>
  <si>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</si>
  <si>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</si>
  <si>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</si>
  <si>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</si>
  <si>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</si>
  <si>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</si>
  <si>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</si>
  <si>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</si>
  <si>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</si>
  <si>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</si>
  <si>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</si>
  <si>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</si>
  <si>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</si>
  <si>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</si>
  <si>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</si>
  <si>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</si>
  <si>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</si>
  <si>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</si>
  <si>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</si>
  <si>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</si>
  <si>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</si>
  <si>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</si>
  <si>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</si>
  <si>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</si>
  <si>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</si>
  <si>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</si>
  <si>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</si>
  <si>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</si>
  <si>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</si>
  <si>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</si>
  <si>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</si>
  <si>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</si>
  <si>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</si>
  <si>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</si>
  <si>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</si>
  <si>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</si>
  <si>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</si>
  <si>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</si>
  <si>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</si>
  <si>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</si>
  <si>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</si>
  <si>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</si>
  <si>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</si>
  <si>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</si>
  <si>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</si>
  <si>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</si>
  <si>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</si>
  <si>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</si>
  <si>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</si>
  <si>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</si>
  <si>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</si>
  <si>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</si>
  <si>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</si>
  <si>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</si>
  <si>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</si>
  <si>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</si>
  <si>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</si>
  <si>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</si>
  <si>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</si>
  <si>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</si>
  <si>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</si>
  <si>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</si>
  <si>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</si>
  <si>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</si>
  <si>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</si>
  <si>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</si>
  <si>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</si>
  <si>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</si>
  <si>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</si>
  <si>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</si>
  <si>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</si>
  <si>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</si>
  <si>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</si>
  <si>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</si>
  <si>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</si>
  <si>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</si>
  <si>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</si>
  <si>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</si>
  <si>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</si>
  <si>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</si>
  <si>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</si>
  <si>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</si>
  <si>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</si>
  <si>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</si>
  <si>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</si>
  <si>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</si>
  <si>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</si>
  <si>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</si>
  <si>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</si>
  <si>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</si>
  <si>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</si>
  <si>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</si>
  <si>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</si>
  <si>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</si>
  <si>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</si>
  <si>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</si>
  <si>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</si>
  <si>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</si>
  <si>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</si>
  <si>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</si>
  <si>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</si>
  <si>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</si>
  <si>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</si>
  <si>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</si>
  <si>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</si>
  <si>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</si>
  <si>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</si>
  <si>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</si>
  <si>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</si>
  <si>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</si>
  <si>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</si>
  <si>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</si>
  <si>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</si>
  <si>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</si>
  <si>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</si>
  <si>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</si>
  <si>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</si>
  <si>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</si>
  <si>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</si>
  <si>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</si>
  <si>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</si>
  <si>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</si>
  <si>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</si>
  <si>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</si>
  <si>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</si>
  <si>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</si>
  <si>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</si>
  <si>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</si>
  <si>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</si>
  <si>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</si>
  <si>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</si>
  <si>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</si>
  <si>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</si>
  <si>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</si>
  <si>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</si>
  <si>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</si>
  <si>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</si>
  <si>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</si>
  <si>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</si>
  <si>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</si>
  <si>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</si>
  <si>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</si>
  <si>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</si>
  <si>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</si>
  <si>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</si>
  <si>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</si>
  <si>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</si>
  <si>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</si>
  <si>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</si>
  <si>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</si>
  <si>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</si>
  <si>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</si>
  <si>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</si>
  <si>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</si>
  <si>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</si>
  <si>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</si>
  <si>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</si>
  <si>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</si>
  <si>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</si>
  <si>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</si>
  <si>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</si>
  <si>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</si>
  <si>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</si>
  <si>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</si>
  <si>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</si>
  <si>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</si>
  <si>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</si>
  <si>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</si>
  <si>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</si>
  <si>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</si>
  <si>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</si>
  <si>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</si>
  <si>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</si>
  <si>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</si>
  <si>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</si>
  <si>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</si>
  <si>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</si>
  <si>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</si>
  <si>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</si>
  <si>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</si>
  <si>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</si>
  <si>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</si>
  <si>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</si>
  <si>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</si>
  <si>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</si>
  <si>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</si>
  <si>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</si>
  <si>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</si>
  <si>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</si>
  <si>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</si>
  <si>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</si>
  <si>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</si>
  <si>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</si>
  <si>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</si>
  <si>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</si>
  <si>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</si>
  <si>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</si>
  <si>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</si>
  <si>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</si>
  <si>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</si>
  <si>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</si>
  <si>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</si>
  <si>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</si>
  <si>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</si>
  <si>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</si>
  <si>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</si>
  <si>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</si>
  <si>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</si>
  <si>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</si>
  <si>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</si>
  <si>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</si>
  <si>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</si>
  <si>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</si>
  <si>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</si>
  <si>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</si>
  <si>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</si>
  <si>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</si>
  <si>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</si>
  <si>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</si>
  <si>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</si>
  <si>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</si>
  <si>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</si>
  <si>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</si>
  <si>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</si>
  <si>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</si>
  <si>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</si>
  <si>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</si>
  <si>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</si>
  <si>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</si>
  <si>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</si>
  <si>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</si>
  <si>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</si>
  <si>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</si>
  <si>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</si>
  <si>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</si>
  <si>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</si>
  <si>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</si>
  <si>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</si>
  <si>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</si>
  <si>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</si>
  <si>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</si>
  <si>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</si>
  <si>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</si>
  <si>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</si>
  <si>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</si>
  <si>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</si>
  <si>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</si>
  <si>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</si>
  <si>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</si>
  <si>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</si>
  <si>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</si>
  <si>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</si>
  <si>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</si>
  <si>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</si>
  <si>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</si>
  <si>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</si>
  <si>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</si>
  <si>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</si>
  <si>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</si>
  <si>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</si>
  <si>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</si>
  <si>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</si>
  <si>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</si>
  <si>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</si>
  <si>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</si>
  <si>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</si>
  <si>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</si>
  <si>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</si>
  <si>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</si>
  <si>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</si>
  <si>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</si>
  <si>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</si>
  <si>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</si>
  <si>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</si>
  <si>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</si>
  <si>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</si>
  <si>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</si>
  <si>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</si>
  <si>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</si>
  <si>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</si>
  <si>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</si>
  <si>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</si>
  <si>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</si>
  <si>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</si>
  <si>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</si>
  <si>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</si>
  <si>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</si>
  <si>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</si>
  <si>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</si>
  <si>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</si>
  <si>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</si>
  <si>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</si>
  <si>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</si>
  <si>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</si>
  <si>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</si>
  <si>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</si>
  <si>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</si>
  <si>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</si>
  <si>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</si>
  <si>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</si>
  <si>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</si>
  <si>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</si>
  <si>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</si>
  <si>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</si>
  <si>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</si>
  <si>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</si>
  <si>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</si>
  <si>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</si>
  <si>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</si>
  <si>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</si>
  <si>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</si>
  <si>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</si>
  <si>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</si>
  <si>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</si>
  <si>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</si>
  <si>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</si>
  <si>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</si>
  <si>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</si>
  <si>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</si>
  <si>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</si>
  <si>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</si>
  <si>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</si>
  <si>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</si>
  <si>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</si>
  <si>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</si>
  <si>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</si>
  <si>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</si>
  <si>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</si>
  <si>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</si>
  <si>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</si>
  <si>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</si>
  <si>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</si>
  <si>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</si>
  <si>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</si>
  <si>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</si>
  <si>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</si>
  <si>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</si>
  <si>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</si>
  <si>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</si>
  <si>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</si>
  <si>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</si>
  <si>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</si>
  <si>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</si>
  <si>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</si>
  <si>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</si>
  <si>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</si>
  <si>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</si>
  <si>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</si>
  <si>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</si>
  <si>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</si>
  <si>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</si>
  <si>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</si>
  <si>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</si>
  <si>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</si>
  <si>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</si>
  <si>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</si>
  <si>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</si>
  <si>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</si>
  <si>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</si>
  <si>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</si>
  <si>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</si>
  <si>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</si>
  <si>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</si>
  <si>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</si>
  <si>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</si>
  <si>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</si>
  <si>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</si>
  <si>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</si>
  <si>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</si>
  <si>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</si>
  <si>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</si>
  <si>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</si>
  <si>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</si>
  <si>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</si>
  <si>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</si>
  <si>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</si>
  <si>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</si>
  <si>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</si>
  <si>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</si>
  <si>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</si>
  <si>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</si>
  <si>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</si>
  <si>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</si>
  <si>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</si>
  <si>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</si>
  <si>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</si>
  <si>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</si>
  <si>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</si>
  <si>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</si>
  <si>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</si>
  <si>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</si>
  <si>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</si>
  <si>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</si>
  <si>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</si>
  <si>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</si>
  <si>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</si>
  <si>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</si>
  <si>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</si>
  <si>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</si>
  <si>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</si>
  <si>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</si>
  <si>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</si>
  <si>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</si>
  <si>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</si>
  <si>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</si>
  <si>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</si>
  <si>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</si>
  <si>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</si>
  <si>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</si>
  <si>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</si>
  <si>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</si>
  <si>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</si>
  <si>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</si>
  <si>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</si>
  <si>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</si>
  <si>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</si>
  <si>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</si>
  <si>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</si>
  <si>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</si>
  <si>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</si>
  <si>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</si>
  <si>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</si>
  <si>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</si>
  <si>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</si>
  <si>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</si>
  <si>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</si>
  <si>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</si>
  <si>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</si>
  <si>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</si>
  <si>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</si>
  <si>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</si>
  <si>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</si>
  <si>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</si>
  <si>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</si>
  <si>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</si>
  <si>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</si>
  <si>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</si>
  <si>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</si>
  <si>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</si>
  <si>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</si>
  <si>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</si>
  <si>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</si>
  <si>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</si>
  <si>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</si>
  <si>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</si>
  <si>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</si>
  <si>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</si>
  <si>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</si>
  <si>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</si>
  <si>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</si>
  <si>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</si>
  <si>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</si>
  <si>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</si>
  <si>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</si>
  <si>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</si>
  <si>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</si>
  <si>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</si>
  <si>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</si>
  <si>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</si>
  <si>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</si>
  <si>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</si>
  <si>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</si>
  <si>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</si>
  <si>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</si>
  <si>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</si>
  <si>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</si>
  <si>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</si>
  <si>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</si>
  <si>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</si>
  <si>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</si>
  <si>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</si>
  <si>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</si>
  <si>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</si>
  <si>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</si>
  <si>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</si>
  <si>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</si>
  <si>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</si>
  <si>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</si>
  <si>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</si>
  <si>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</si>
  <si>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</si>
  <si>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</si>
  <si>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</si>
  <si>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</si>
  <si>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</si>
  <si>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</si>
  <si>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</si>
  <si>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</si>
  <si>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</si>
  <si>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</si>
  <si>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</si>
  <si>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</si>
  <si>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</si>
  <si>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</si>
  <si>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</si>
  <si>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</si>
  <si>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</si>
  <si>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</si>
  <si>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</si>
  <si>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</si>
  <si>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</si>
  <si>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</si>
  <si>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</si>
  <si>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</si>
  <si>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</si>
  <si>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</si>
  <si>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</si>
  <si>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</si>
  <si>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</si>
  <si>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</si>
  <si>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</si>
  <si>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</si>
  <si>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</si>
  <si>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</si>
  <si>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</si>
  <si>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</si>
  <si>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</si>
  <si>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</si>
  <si>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</si>
  <si>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</si>
  <si>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</si>
  <si>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</si>
  <si>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</si>
  <si>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</si>
  <si>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</si>
  <si>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</si>
  <si>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</si>
  <si>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</si>
  <si>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</si>
  <si>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</si>
  <si>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</si>
  <si>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</si>
  <si>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</si>
  <si>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</si>
  <si>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</si>
  <si>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</si>
  <si>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</si>
  <si>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</si>
  <si>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</si>
  <si>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</si>
  <si>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</si>
  <si>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</si>
  <si>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</si>
  <si>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</si>
  <si>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</si>
  <si>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</si>
  <si>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</si>
  <si>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</si>
  <si>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</si>
  <si>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</si>
  <si>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</si>
  <si>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</si>
  <si>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</si>
  <si>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</si>
  <si>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</si>
  <si>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</si>
  <si>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</si>
  <si>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</si>
  <si>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</si>
  <si>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</si>
  <si>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</si>
  <si>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</si>
  <si>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</si>
  <si>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</si>
  <si>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</si>
  <si>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</si>
  <si>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</si>
  <si>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</si>
  <si>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</si>
  <si>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</si>
  <si>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</si>
  <si>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</si>
  <si>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</si>
  <si>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</si>
  <si>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</si>
  <si>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</si>
  <si>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</si>
  <si>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</si>
  <si>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</si>
  <si>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</si>
  <si>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</si>
  <si>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</si>
  <si>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</si>
  <si>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</si>
  <si>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</si>
  <si>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</si>
  <si>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</si>
  <si>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</si>
  <si>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</si>
  <si>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</si>
  <si>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</si>
  <si>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</si>
  <si>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</si>
  <si>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</si>
  <si>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</si>
  <si>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</si>
  <si>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</si>
  <si>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</si>
  <si>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</si>
  <si>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</si>
  <si>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</si>
  <si>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</si>
  <si>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</si>
  <si>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</si>
  <si>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</si>
  <si>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</si>
  <si>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</si>
  <si>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</si>
  <si>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</si>
  <si>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</si>
  <si>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</si>
  <si>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</si>
  <si>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</si>
  <si>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</si>
  <si>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</si>
  <si>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</si>
  <si>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</si>
  <si>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</si>
  <si>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</si>
  <si>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</si>
  <si>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</si>
  <si>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</si>
  <si>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</si>
  <si>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</si>
  <si>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</si>
  <si>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</si>
  <si>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</si>
  <si>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</si>
  <si>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</si>
  <si>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</si>
  <si>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</si>
  <si>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</si>
  <si>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</si>
  <si>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</si>
  <si>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</si>
  <si>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</si>
  <si>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</si>
  <si>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</si>
  <si>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</si>
  <si>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</si>
  <si>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</si>
  <si>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</si>
  <si>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</si>
  <si>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</si>
  <si>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</si>
  <si>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</si>
  <si>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</si>
  <si>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</si>
  <si>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</si>
  <si>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</si>
  <si>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</si>
  <si>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</si>
  <si>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</si>
  <si>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</si>
  <si>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</si>
  <si>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</si>
  <si>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</si>
  <si>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</si>
  <si>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</si>
  <si>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</si>
  <si>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</si>
  <si>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</si>
  <si>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</si>
  <si>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</si>
  <si>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</si>
  <si>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</si>
  <si>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</si>
  <si>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</si>
  <si>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</si>
  <si>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</si>
  <si>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</si>
  <si>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</si>
  <si>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</si>
  <si>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</si>
  <si>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</si>
  <si>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</si>
  <si>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</si>
  <si>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</si>
  <si>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</si>
  <si>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</si>
  <si>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</si>
  <si>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</si>
  <si>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</si>
  <si>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</si>
  <si>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</si>
  <si>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</si>
  <si>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</si>
  <si>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</si>
  <si>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</si>
  <si>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</si>
  <si>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</si>
  <si>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</si>
  <si>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</si>
  <si>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</si>
  <si>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</si>
  <si>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</si>
  <si>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</si>
  <si>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</si>
  <si>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</si>
  <si>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</si>
  <si>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</si>
  <si>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</si>
  <si>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</si>
  <si>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</si>
  <si>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</si>
  <si>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</si>
  <si>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</si>
  <si>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</si>
  <si>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</si>
  <si>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</si>
  <si>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</si>
  <si>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</si>
  <si>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</si>
  <si>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</si>
  <si>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</si>
  <si>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</si>
  <si>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</si>
  <si>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</si>
  <si>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</si>
  <si>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</si>
  <si>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</si>
  <si>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</si>
  <si>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</si>
  <si>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</si>
  <si>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</si>
  <si>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</si>
  <si>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</si>
  <si>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</si>
  <si>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</si>
  <si>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</si>
  <si>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</si>
  <si>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</si>
  <si>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</si>
  <si>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</si>
  <si>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</si>
  <si>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</si>
  <si>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</si>
  <si>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</si>
  <si>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</si>
  <si>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</si>
  <si>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</si>
  <si>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</si>
  <si>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</si>
  <si>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</si>
  <si>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</si>
  <si>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</si>
  <si>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</si>
  <si>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</si>
  <si>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</si>
  <si>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</si>
  <si>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</si>
  <si>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</si>
  <si>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</si>
  <si>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</si>
  <si>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</si>
  <si>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</si>
  <si>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</si>
  <si>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</si>
  <si>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</si>
  <si>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</si>
  <si>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</si>
  <si>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</si>
  <si>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</si>
  <si>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</si>
  <si>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</si>
  <si>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</si>
  <si>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</si>
  <si>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</si>
  <si>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</si>
  <si>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</si>
  <si>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</si>
  <si>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</si>
  <si>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</si>
  <si>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</si>
  <si>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</si>
  <si>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</si>
  <si>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</si>
  <si>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</si>
  <si>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</si>
  <si>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</si>
  <si>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</si>
  <si>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</si>
  <si>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</si>
  <si>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</si>
  <si>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</si>
  <si>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</si>
  <si>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</si>
  <si>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</si>
  <si>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</si>
  <si>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</si>
  <si>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</si>
  <si>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</si>
  <si>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</si>
  <si>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</si>
  <si>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</si>
  <si>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</si>
  <si>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</si>
  <si>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</si>
  <si>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</si>
  <si>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</si>
  <si>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</si>
  <si>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</si>
  <si>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</si>
  <si>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</si>
  <si>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</si>
  <si>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</si>
  <si>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</si>
  <si>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</si>
  <si>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</si>
  <si>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</si>
  <si>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</si>
  <si>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</si>
  <si>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</si>
  <si>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</si>
  <si>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</si>
  <si>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</si>
  <si>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</si>
  <si>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</si>
  <si>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</si>
  <si>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</si>
  <si>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</si>
  <si>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</si>
  <si>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</si>
  <si>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</si>
  <si>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</si>
  <si>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</si>
  <si>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</si>
  <si>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</si>
  <si>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</si>
  <si>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</si>
  <si>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</si>
  <si>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</si>
  <si>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</si>
  <si>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</si>
  <si>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</si>
  <si>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</si>
  <si>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</si>
  <si>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</si>
  <si>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</si>
  <si>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</si>
  <si>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</si>
  <si>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</si>
  <si>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</si>
  <si>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</si>
  <si>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</si>
  <si>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</si>
  <si>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</si>
  <si>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</si>
  <si>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</si>
  <si>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</si>
  <si>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</si>
  <si>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</si>
  <si>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</si>
  <si>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</si>
  <si>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</si>
  <si>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</si>
  <si>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</si>
  <si>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</si>
  <si>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</si>
  <si>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</si>
  <si>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</si>
  <si>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</si>
  <si>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</si>
  <si>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</si>
  <si>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</si>
  <si>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</si>
  <si>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</si>
  <si>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</si>
  <si>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</si>
  <si>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</si>
  <si>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</si>
  <si>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</si>
  <si>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</si>
  <si>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</si>
  <si>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</si>
  <si>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</si>
  <si>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</si>
  <si>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</si>
  <si>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</si>
  <si>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</si>
  <si>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</si>
  <si>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</si>
  <si>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</si>
  <si>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</si>
  <si>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</si>
  <si>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</si>
  <si>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</si>
  <si>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</si>
  <si>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</si>
  <si>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</si>
  <si>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</si>
  <si>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</si>
  <si>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</si>
  <si>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</si>
  <si>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</si>
  <si>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</si>
  <si>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</si>
  <si>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</si>
  <si>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</si>
  <si>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</si>
  <si>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</si>
  <si>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</si>
  <si>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</si>
  <si>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</si>
  <si>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</si>
  <si>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</si>
  <si>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</si>
  <si>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</si>
  <si>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</si>
  <si>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</si>
  <si>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</si>
  <si>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</si>
  <si>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</si>
  <si>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</si>
  <si>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</si>
  <si>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</si>
  <si>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</si>
  <si>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</si>
  <si>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</si>
  <si>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</si>
  <si>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</si>
  <si>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</si>
  <si>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</si>
  <si>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</si>
  <si>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</si>
  <si>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</si>
  <si>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</si>
  <si>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</si>
  <si>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</si>
  <si>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</si>
  <si>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</si>
  <si>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</si>
  <si>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</si>
  <si>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</si>
  <si>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</si>
  <si>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</si>
  <si>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</si>
  <si>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</si>
  <si>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</si>
  <si>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</si>
  <si>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</si>
  <si>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</si>
  <si>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</si>
  <si>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</si>
  <si>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</si>
  <si>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</si>
  <si>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</si>
  <si>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</si>
  <si>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</si>
  <si>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</si>
  <si>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</si>
  <si>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</si>
  <si>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</si>
  <si>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</si>
  <si>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</si>
  <si>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</si>
  <si>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</si>
  <si>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</si>
  <si>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</si>
  <si>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</si>
  <si>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</si>
  <si>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</si>
  <si>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</si>
  <si>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</si>
  <si>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</si>
  <si>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</si>
  <si>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</si>
  <si>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</si>
  <si>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</si>
  <si>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</si>
  <si>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</si>
  <si>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</si>
  <si>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</si>
  <si>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</si>
  <si>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</si>
  <si>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</si>
  <si>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</si>
  <si>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</si>
  <si>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</si>
  <si>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</si>
  <si>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</si>
  <si>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</si>
  <si>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</si>
  <si>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</si>
  <si>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</si>
  <si>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</si>
  <si>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</si>
  <si>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</si>
  <si>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</si>
  <si>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</si>
  <si>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</si>
  <si>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</si>
  <si>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</si>
  <si>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</si>
  <si>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</si>
  <si>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</si>
  <si>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</si>
  <si>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</si>
  <si>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</si>
  <si>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</si>
  <si>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</si>
  <si>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</si>
  <si>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</si>
  <si>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</si>
  <si>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</si>
  <si>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</si>
  <si>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</si>
  <si>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</si>
  <si>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</si>
  <si>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</si>
  <si>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</si>
  <si>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</si>
  <si>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</si>
  <si>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</si>
  <si>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</si>
  <si>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</si>
  <si>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</si>
  <si>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</si>
  <si>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</si>
  <si>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</si>
  <si>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</si>
  <si>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</si>
  <si>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</si>
  <si>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</si>
  <si>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</si>
  <si>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</si>
  <si>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</si>
  <si>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</si>
  <si>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</si>
  <si>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</si>
  <si>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</si>
  <si>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</si>
  <si>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</si>
  <si>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</si>
  <si>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</si>
  <si>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</si>
  <si>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</si>
  <si>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</si>
  <si>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</si>
  <si>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</si>
  <si>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</si>
  <si>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</si>
  <si>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</si>
  <si>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</si>
  <si>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</si>
  <si>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</si>
  <si>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</si>
  <si>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</si>
  <si>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</si>
  <si>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</si>
  <si>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</si>
  <si>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</si>
  <si>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</si>
  <si>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</si>
  <si>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</si>
  <si>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</si>
  <si>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</si>
  <si>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</si>
  <si>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</si>
  <si>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</si>
  <si>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</si>
  <si>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</si>
  <si>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</si>
  <si>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</si>
  <si>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</si>
  <si>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</si>
  <si>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</si>
  <si>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</si>
  <si>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</si>
  <si>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</si>
  <si>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</si>
  <si>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</si>
  <si>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</si>
  <si>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</si>
  <si>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</si>
  <si>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</si>
  <si>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</si>
  <si>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</si>
  <si>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</si>
  <si>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</si>
  <si>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</si>
  <si>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</si>
  <si>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</si>
  <si>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</si>
  <si>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</si>
  <si>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</si>
  <si>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</si>
  <si>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</si>
  <si>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</si>
  <si>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</si>
  <si>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</si>
  <si>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</si>
  <si>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</si>
  <si>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</si>
  <si>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</si>
  <si>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</si>
  <si>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</si>
  <si>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</si>
  <si>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</si>
  <si>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</si>
  <si>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</si>
  <si>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</si>
  <si>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</si>
  <si>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</si>
  <si>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</si>
  <si>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</si>
  <si>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</si>
  <si>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</si>
  <si>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</si>
  <si>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</si>
  <si>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</si>
  <si>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</si>
  <si>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</si>
  <si>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</si>
  <si>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</si>
  <si>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</si>
  <si>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</si>
  <si>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</si>
  <si>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</si>
  <si>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</si>
  <si>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</si>
  <si>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</si>
  <si>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</si>
  <si>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</si>
  <si>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</si>
  <si>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</si>
  <si>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</si>
  <si>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</si>
  <si>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</si>
  <si>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</si>
  <si>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</si>
  <si>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</si>
  <si>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</si>
  <si>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</si>
  <si>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</si>
  <si>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</si>
  <si>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</si>
  <si>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</si>
  <si>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</si>
  <si>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</si>
  <si>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</si>
  <si>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</si>
  <si>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</si>
  <si>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</si>
  <si>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</si>
  <si>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</si>
  <si>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</si>
  <si>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</si>
  <si>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</si>
  <si>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</si>
  <si>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</si>
  <si>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</si>
  <si>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</si>
  <si>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</si>
  <si>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</si>
  <si>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</si>
  <si>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</si>
  <si>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</si>
  <si>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</si>
  <si>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</si>
  <si>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</si>
  <si>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</si>
  <si>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</si>
  <si>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</si>
  <si>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</si>
  <si>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</si>
  <si>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</si>
  <si>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</si>
  <si>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</si>
  <si>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</si>
  <si>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</si>
  <si>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</si>
  <si>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</si>
  <si>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</si>
  <si>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</si>
  <si>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</si>
  <si>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</si>
  <si>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</si>
  <si>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</si>
  <si>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</si>
  <si>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</si>
  <si>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</si>
  <si>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</si>
  <si>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</si>
  <si>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</si>
  <si>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</si>
  <si>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</si>
  <si>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</si>
  <si>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</si>
  <si>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</si>
  <si>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</si>
  <si>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</si>
  <si>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</si>
  <si>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</si>
  <si>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</si>
  <si>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</si>
  <si>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</si>
  <si>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</si>
  <si>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</si>
  <si>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</si>
  <si>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</si>
  <si>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</si>
  <si>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</si>
  <si>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</si>
  <si>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</si>
  <si>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</si>
  <si>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</si>
  <si>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</si>
  <si>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</si>
  <si>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</si>
  <si>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</si>
  <si>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</si>
  <si>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</si>
  <si>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</si>
  <si>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</si>
  <si>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</si>
  <si>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</si>
  <si>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</si>
  <si>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</si>
  <si>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</si>
  <si>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</si>
  <si>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</si>
  <si>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</si>
  <si>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</si>
  <si>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</si>
  <si>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</si>
  <si>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</si>
  <si>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</si>
  <si>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</si>
  <si>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</si>
  <si>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</si>
  <si>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</si>
  <si>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</si>
  <si>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</si>
  <si>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</si>
  <si>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</si>
  <si>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</si>
  <si>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</si>
  <si>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</si>
  <si>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</si>
  <si>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</si>
  <si>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</si>
  <si>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</si>
  <si>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</si>
  <si>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</si>
  <si>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</si>
  <si>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</si>
  <si>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</si>
  <si>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</si>
  <si>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</si>
  <si>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</si>
  <si>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</si>
  <si>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</si>
  <si>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</si>
  <si>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</si>
  <si>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</si>
  <si>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</si>
  <si>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</si>
  <si>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</si>
  <si>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</si>
  <si>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</si>
  <si>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</si>
  <si>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</si>
  <si>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</si>
  <si>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</si>
  <si>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</si>
  <si>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</si>
  <si>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</si>
  <si>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</si>
  <si>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</si>
  <si>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</si>
  <si>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</si>
  <si>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</si>
  <si>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</si>
  <si>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</si>
  <si>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</si>
  <si>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</si>
  <si>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</si>
  <si>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</si>
  <si>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</si>
  <si>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</si>
  <si>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</si>
  <si>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</si>
  <si>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</si>
  <si>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</si>
  <si>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</si>
  <si>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</si>
  <si>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</si>
  <si>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</si>
  <si>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</si>
  <si>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</si>
  <si>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</si>
  <si>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</si>
  <si>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</si>
  <si>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</si>
  <si>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</si>
  <si>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</si>
  <si>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</si>
  <si>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</si>
  <si>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</si>
  <si>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</si>
  <si>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</si>
  <si>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</si>
  <si>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</si>
  <si>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</si>
  <si>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</si>
  <si>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</si>
  <si>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</si>
  <si>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</si>
  <si>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</si>
  <si>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</si>
  <si>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</si>
  <si>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</si>
  <si>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</si>
  <si>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</si>
  <si>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</si>
  <si>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</si>
  <si>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</si>
  <si>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</si>
  <si>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</si>
  <si>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</si>
  <si>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</si>
  <si>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</si>
  <si>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</si>
  <si>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</si>
  <si>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</si>
  <si>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</si>
  <si>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</si>
  <si>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</si>
  <si>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</si>
  <si>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</si>
  <si>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</si>
  <si>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</si>
  <si>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</si>
  <si>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</si>
  <si>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</si>
  <si>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</si>
  <si>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</si>
  <si>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</si>
  <si>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</si>
  <si>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</si>
  <si>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</si>
  <si>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</si>
  <si>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</si>
  <si>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</si>
  <si>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</si>
  <si>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</si>
  <si>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</si>
  <si>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</si>
  <si>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</si>
  <si>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</si>
  <si>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</si>
  <si>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</si>
  <si>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</si>
  <si>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</si>
  <si>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</si>
  <si>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</si>
  <si>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</si>
  <si>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</si>
  <si>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</si>
  <si>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</si>
  <si>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</si>
  <si>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</si>
  <si>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</si>
  <si>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</si>
  <si>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</si>
  <si>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</si>
  <si>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</si>
  <si>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</si>
  <si>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</si>
  <si>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</si>
  <si>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</si>
  <si>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</si>
  <si>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</si>
  <si>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</si>
  <si>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</si>
  <si>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</si>
  <si>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</si>
  <si>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</si>
  <si>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</si>
  <si>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</si>
  <si>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</si>
  <si>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</si>
  <si>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</si>
  <si>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</si>
  <si>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</si>
  <si>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</si>
  <si>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</si>
  <si>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</si>
  <si>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</si>
  <si>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</si>
  <si>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</si>
  <si>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</si>
  <si>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</si>
  <si>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</si>
  <si>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</si>
  <si>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</si>
  <si>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</si>
  <si>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</si>
  <si>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</si>
  <si>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</si>
  <si>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</si>
  <si>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</si>
  <si>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</si>
  <si>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</si>
  <si>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</si>
  <si>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</si>
  <si>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</si>
  <si>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</si>
  <si>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</si>
  <si>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</si>
  <si>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</si>
  <si>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</si>
  <si>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</si>
  <si>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</si>
  <si>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</si>
  <si>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</si>
  <si>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</si>
  <si>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</si>
  <si>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</si>
  <si>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</si>
  <si>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</si>
  <si>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</si>
  <si>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</si>
  <si>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</si>
  <si>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</si>
  <si>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</si>
  <si>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</si>
  <si>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</si>
  <si>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</si>
  <si>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</si>
  <si>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</si>
  <si>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</si>
  <si>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</si>
  <si>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</si>
  <si>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</si>
  <si>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</si>
  <si>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</si>
  <si>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</si>
  <si>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</si>
  <si>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</si>
  <si>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</si>
  <si>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</si>
  <si>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</si>
  <si>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</si>
  <si>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</si>
  <si>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</si>
  <si>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</si>
  <si>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</si>
  <si>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</si>
  <si>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</si>
  <si>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</si>
  <si>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</si>
  <si>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</si>
  <si>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</si>
  <si>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</si>
  <si>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</si>
  <si>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</si>
  <si>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</si>
  <si>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</si>
  <si>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</si>
  <si>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</si>
  <si>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</si>
  <si>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</si>
  <si>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</si>
  <si>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</si>
  <si>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</si>
  <si>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</si>
  <si>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</si>
  <si>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</si>
  <si>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</si>
  <si>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</si>
  <si>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</si>
  <si>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</si>
  <si>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</si>
  <si>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</si>
  <si>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</si>
  <si>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</si>
  <si>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</si>
  <si>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</si>
  <si>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</si>
  <si>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</si>
  <si>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</si>
  <si>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</si>
  <si>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</si>
  <si>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</si>
  <si>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</si>
  <si>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</si>
  <si>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</si>
  <si>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</si>
  <si>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</si>
  <si>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</si>
  <si>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</si>
  <si>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</si>
  <si>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</si>
  <si>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</si>
  <si>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</si>
  <si>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</si>
  <si>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</si>
  <si>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</si>
  <si>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</si>
  <si>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</si>
  <si>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</si>
  <si>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</si>
  <si>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</si>
  <si>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</si>
  <si>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</si>
  <si>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</si>
  <si>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</si>
  <si>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</si>
  <si>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</si>
  <si>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</si>
  <si>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</si>
  <si>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</si>
  <si>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</si>
  <si>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</si>
  <si>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</si>
  <si>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</si>
  <si>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</si>
  <si>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</si>
  <si>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</si>
  <si>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</si>
  <si>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</si>
  <si>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</si>
  <si>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</si>
  <si>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</si>
  <si>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</si>
  <si>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</si>
  <si>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</si>
  <si>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</si>
  <si>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</si>
  <si>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</si>
  <si>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</si>
  <si>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</si>
  <si>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</si>
  <si>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</si>
  <si>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</si>
  <si>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</si>
  <si>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</si>
  <si>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</si>
  <si>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</si>
  <si>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</si>
  <si>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</si>
  <si>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</si>
  <si>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</si>
  <si>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</si>
  <si>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</si>
  <si>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</si>
  <si>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</si>
  <si>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</si>
  <si>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</si>
  <si>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</si>
  <si>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</si>
  <si>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</si>
  <si>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</si>
  <si>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</si>
  <si>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</si>
  <si>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</si>
  <si>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</si>
  <si>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</si>
  <si>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</si>
  <si>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</si>
  <si>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</si>
  <si>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</si>
  <si>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</si>
  <si>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</si>
  <si>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</si>
  <si>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</si>
  <si>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</si>
  <si>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</si>
  <si>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</si>
  <si>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</si>
  <si>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</si>
  <si>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</si>
  <si>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</si>
  <si>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</si>
  <si>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</si>
  <si>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</si>
  <si>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</si>
  <si>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</si>
  <si>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</si>
  <si>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</si>
  <si>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</si>
  <si>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</si>
  <si>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</si>
  <si>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</si>
  <si>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</si>
  <si>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</si>
  <si>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</si>
  <si>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</si>
  <si>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</si>
  <si>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</si>
  <si>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</si>
  <si>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</si>
  <si>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</si>
  <si>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</si>
  <si>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</si>
  <si>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</si>
  <si>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</si>
  <si>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</si>
  <si>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</si>
  <si>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</si>
  <si>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</si>
  <si>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</si>
  <si>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</si>
  <si>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</si>
  <si>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</si>
  <si>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</si>
  <si>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</si>
  <si>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</si>
  <si>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</si>
  <si>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</si>
  <si>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</si>
  <si>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</si>
  <si>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</si>
  <si>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</si>
  <si>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</si>
  <si>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</si>
  <si>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</si>
  <si>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</si>
  <si>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</si>
  <si>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</si>
  <si>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</si>
  <si>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</si>
  <si>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</si>
  <si>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</si>
  <si>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</si>
  <si>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</si>
  <si>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</si>
  <si>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</si>
  <si>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</si>
  <si>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</si>
  <si>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</si>
  <si>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</si>
  <si>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</si>
  <si>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</si>
  <si>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</si>
  <si>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</si>
  <si>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</si>
  <si>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</si>
  <si>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</si>
  <si>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</si>
  <si>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</si>
  <si>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</si>
  <si>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</si>
  <si>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</si>
  <si>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</si>
  <si>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</si>
  <si>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</si>
  <si>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</si>
  <si>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</si>
  <si>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</si>
  <si>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</si>
  <si>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</si>
  <si>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</si>
  <si>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</si>
  <si>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</si>
  <si>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</si>
  <si>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</si>
  <si>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</si>
  <si>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</si>
  <si>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</si>
  <si>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</si>
  <si>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</si>
  <si>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</si>
  <si>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</si>
  <si>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</si>
  <si>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</si>
  <si>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</si>
  <si>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</si>
  <si>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</si>
  <si>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</si>
  <si>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</si>
  <si>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</si>
  <si>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</si>
  <si>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</si>
  <si>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</si>
  <si>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</si>
  <si>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</si>
  <si>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</si>
  <si>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</si>
  <si>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</si>
  <si>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</si>
  <si>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</si>
  <si>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</si>
  <si>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</si>
  <si>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</si>
  <si>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</si>
  <si>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</si>
  <si>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</si>
  <si>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</si>
  <si>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</si>
  <si>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</si>
  <si>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</si>
  <si>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</si>
  <si>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</si>
  <si>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</si>
  <si>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</si>
  <si>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</si>
  <si>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</si>
  <si>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</si>
  <si>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</si>
  <si>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</si>
  <si>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</si>
  <si>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</si>
  <si>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</si>
  <si>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</si>
  <si>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</si>
  <si>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</si>
  <si>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</si>
  <si>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</si>
  <si>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</si>
  <si>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</si>
  <si>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</si>
  <si>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</si>
  <si>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</si>
  <si>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</si>
  <si>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</si>
  <si>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</si>
  <si>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</si>
  <si>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</si>
  <si>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</si>
  <si>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</si>
  <si>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</si>
  <si>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</si>
  <si>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</si>
  <si>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</si>
  <si>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</si>
  <si>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</si>
  <si>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</si>
  <si>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</si>
  <si>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</si>
  <si>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</si>
  <si>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</si>
  <si>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</si>
  <si>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</si>
  <si>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</si>
  <si>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</si>
  <si>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</si>
  <si>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</si>
  <si>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</si>
  <si>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</si>
  <si>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</si>
  <si>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</si>
  <si>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</si>
  <si>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</si>
  <si>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</si>
  <si>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</si>
  <si>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</si>
  <si>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</si>
  <si>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</si>
  <si>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</si>
  <si>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</si>
  <si>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</si>
  <si>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</si>
  <si>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</si>
  <si>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</si>
  <si>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</si>
  <si>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</si>
  <si>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</si>
  <si>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</si>
  <si>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</si>
  <si>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</si>
  <si>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</si>
  <si>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</si>
  <si>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</si>
  <si>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</si>
  <si>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</si>
  <si>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</si>
  <si>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</si>
  <si>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</si>
  <si>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</si>
  <si>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</si>
  <si>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</si>
  <si>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</si>
  <si>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</si>
  <si>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</si>
  <si>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</si>
  <si>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</si>
  <si>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</si>
  <si>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</si>
  <si>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</si>
  <si>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</si>
  <si>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</si>
  <si>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</si>
  <si>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</si>
  <si>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</si>
  <si>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</si>
  <si>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</si>
  <si>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</si>
  <si>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</si>
  <si>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</si>
  <si>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</si>
  <si>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</si>
  <si>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</si>
  <si>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</si>
  <si>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</si>
  <si>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</si>
  <si>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</si>
  <si>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</si>
  <si>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</si>
  <si>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</si>
  <si>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</si>
  <si>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</si>
  <si>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</si>
  <si>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</si>
  <si>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</si>
  <si>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</si>
  <si>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</si>
  <si>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</si>
  <si>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</si>
  <si>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</si>
  <si>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</si>
  <si>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</si>
  <si>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</si>
  <si>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</si>
  <si>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</si>
  <si>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</si>
  <si>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</si>
  <si>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</si>
  <si>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</si>
  <si>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</si>
  <si>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</si>
  <si>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</si>
  <si>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</si>
  <si>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</si>
  <si>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</si>
  <si>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</si>
  <si>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</si>
  <si>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</si>
  <si>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</si>
  <si>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</si>
  <si>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</si>
  <si>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</si>
  <si>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</si>
  <si>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</si>
  <si>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</si>
  <si>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</si>
  <si>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</si>
  <si>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</si>
  <si>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</si>
  <si>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</si>
  <si>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</si>
  <si>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</si>
  <si>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</si>
  <si>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</si>
  <si>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</si>
  <si>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</si>
  <si>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</si>
  <si>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</si>
  <si>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</si>
  <si>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</si>
  <si>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</si>
  <si>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</si>
  <si>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</si>
  <si>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</si>
  <si>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</si>
  <si>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</si>
  <si>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</si>
  <si>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</si>
  <si>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</si>
  <si>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</si>
  <si>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</si>
  <si>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</si>
  <si>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</si>
  <si>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</si>
  <si>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</si>
  <si>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</si>
  <si>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</si>
  <si>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</si>
  <si>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</si>
  <si>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</si>
  <si>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</si>
  <si>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</si>
  <si>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</si>
  <si>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</si>
  <si>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</si>
  <si>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</si>
  <si>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</si>
  <si>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</si>
  <si>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</si>
  <si>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</si>
  <si>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</si>
  <si>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</si>
  <si>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</si>
  <si>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</si>
  <si>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</si>
  <si>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</si>
  <si>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</si>
  <si>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</si>
  <si>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</si>
  <si>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</si>
  <si>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</si>
  <si>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</si>
  <si>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</si>
  <si>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</si>
  <si>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</si>
  <si>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</si>
  <si>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</si>
  <si>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</si>
  <si>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</si>
  <si>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</si>
  <si>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</si>
  <si>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</si>
  <si>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</si>
  <si>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</si>
  <si>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</si>
  <si>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</si>
  <si>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</si>
  <si>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</si>
  <si>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</si>
  <si>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</si>
  <si>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</si>
  <si>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</si>
  <si>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</si>
  <si>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</si>
  <si>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</si>
  <si>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</si>
  <si>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</si>
  <si>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</si>
  <si>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</si>
  <si>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</si>
  <si>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</si>
  <si>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</si>
  <si>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</si>
  <si>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</si>
  <si>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</si>
  <si>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</si>
  <si>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</si>
  <si>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</si>
  <si>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</si>
  <si>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</si>
  <si>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</si>
  <si>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</si>
  <si>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</si>
  <si>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</si>
  <si>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</si>
  <si>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</si>
  <si>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</si>
  <si>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</si>
  <si>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</si>
  <si>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</si>
  <si>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</si>
  <si>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</si>
  <si>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</si>
  <si>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</si>
  <si>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</si>
  <si>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</si>
  <si>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</si>
  <si>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</si>
  <si>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</si>
  <si>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</si>
  <si>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</si>
  <si>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</si>
  <si>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</si>
  <si>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</si>
  <si>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</si>
  <si>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</si>
  <si>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</si>
  <si>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</si>
  <si>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</si>
  <si>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</si>
  <si>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</si>
  <si>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</si>
  <si>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</si>
  <si>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</si>
  <si>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</si>
  <si>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</si>
  <si>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</si>
  <si>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</si>
  <si>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</si>
  <si>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</si>
  <si>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</si>
  <si>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</si>
  <si>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</si>
  <si>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</si>
  <si>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</si>
  <si>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</si>
  <si>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</si>
  <si>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</si>
  <si>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</si>
  <si>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</si>
  <si>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</si>
  <si>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</si>
  <si>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</si>
  <si>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</si>
  <si>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</si>
  <si>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</si>
  <si>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</si>
  <si>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</si>
  <si>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</si>
  <si>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</si>
  <si>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</si>
  <si>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</si>
  <si>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</si>
  <si>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</si>
  <si>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</si>
  <si>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</si>
  <si>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</si>
  <si>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</si>
  <si>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</si>
  <si>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</si>
  <si>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</si>
  <si>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</si>
  <si>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</si>
  <si>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</si>
  <si>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</si>
  <si>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</si>
  <si>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</si>
  <si>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</si>
  <si>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</si>
  <si>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</si>
  <si>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</si>
  <si>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</si>
  <si>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</si>
  <si>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</si>
  <si>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</si>
  <si>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</si>
  <si>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</si>
  <si>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</si>
  <si>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</si>
  <si>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</si>
  <si>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</si>
  <si>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</si>
  <si>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</si>
  <si>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</si>
  <si>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</si>
  <si>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</si>
  <si>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</si>
  <si>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</si>
  <si>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</si>
  <si>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</si>
  <si>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</si>
  <si>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</si>
  <si>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</si>
  <si>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</si>
  <si>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</si>
  <si>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</si>
  <si>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</si>
  <si>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</si>
  <si>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</si>
  <si>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</si>
  <si>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</si>
  <si>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</si>
  <si>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</si>
  <si>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</si>
  <si>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</si>
  <si>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</si>
  <si>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</si>
  <si>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</si>
  <si>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</si>
  <si>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</si>
  <si>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</si>
  <si>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</si>
  <si>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</si>
  <si>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</si>
  <si>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</si>
  <si>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</si>
  <si>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</si>
  <si>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</si>
  <si>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</si>
  <si>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</si>
  <si>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</si>
  <si>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</si>
  <si>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</si>
  <si>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</si>
  <si>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</si>
  <si>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</si>
  <si>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</si>
  <si>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</si>
  <si>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</si>
  <si>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</si>
  <si>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</si>
  <si>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</si>
  <si>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</si>
  <si>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</si>
  <si>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</si>
  <si>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</si>
  <si>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</si>
  <si>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</si>
  <si>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</si>
  <si>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</si>
  <si>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</si>
  <si>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</si>
  <si>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</si>
  <si>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</si>
  <si>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</si>
  <si>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</si>
  <si>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</si>
  <si>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</si>
  <si>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</si>
  <si>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</si>
  <si>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</si>
  <si>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</si>
  <si>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</si>
  <si>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</si>
  <si>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</si>
  <si>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</si>
  <si>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</si>
  <si>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</si>
  <si>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</si>
  <si>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</si>
  <si>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</si>
  <si>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</si>
  <si>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</si>
  <si>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</si>
  <si>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</si>
  <si>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</si>
  <si>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</si>
  <si>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</si>
  <si>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</si>
  <si>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</si>
  <si>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</si>
  <si>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</si>
  <si>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</si>
  <si>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</si>
  <si>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</si>
  <si>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</si>
  <si>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</si>
  <si>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</si>
  <si>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</si>
  <si>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</si>
  <si>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</si>
  <si>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</si>
  <si>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</si>
  <si>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</si>
  <si>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</si>
  <si>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</si>
  <si>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</si>
  <si>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</si>
  <si>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</si>
  <si>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</si>
  <si>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</si>
  <si>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</si>
  <si>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</si>
  <si>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</si>
  <si>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</si>
  <si>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</si>
  <si>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</si>
  <si>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</si>
  <si>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</si>
  <si>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</si>
  <si>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</si>
  <si>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</si>
  <si>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</si>
  <si>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</si>
  <si>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</si>
  <si>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</si>
  <si>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</si>
  <si>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</si>
  <si>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</si>
  <si>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</si>
  <si>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</si>
  <si>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</si>
  <si>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</si>
  <si>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</si>
  <si>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</si>
  <si>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</si>
  <si>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</si>
  <si>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</si>
  <si>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</si>
  <si>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</si>
  <si>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</si>
  <si>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</si>
  <si>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</si>
  <si>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</si>
  <si>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</si>
  <si>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</si>
  <si>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</si>
  <si>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</si>
  <si>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</si>
  <si>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</si>
  <si>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</si>
  <si>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</si>
  <si>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</si>
  <si>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</si>
  <si>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</si>
  <si>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</si>
  <si>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</si>
  <si>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</si>
  <si>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</si>
  <si>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</si>
  <si>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</si>
  <si>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</si>
  <si>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</si>
  <si>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</si>
  <si>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</si>
  <si>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</si>
  <si>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</si>
  <si>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</si>
  <si>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</si>
  <si>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</si>
  <si>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</si>
  <si>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</si>
  <si>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</si>
  <si>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</si>
  <si>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</si>
  <si>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</si>
  <si>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</si>
  <si>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</si>
  <si>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</si>
  <si>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</si>
  <si>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</si>
  <si>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</si>
  <si>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</si>
  <si>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</si>
  <si>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</si>
  <si>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</si>
  <si>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</si>
  <si>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</si>
  <si>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</si>
  <si>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</si>
  <si>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</si>
  <si>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</si>
  <si>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</si>
  <si>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</si>
  <si>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</si>
  <si>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</si>
  <si>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</si>
  <si>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</si>
  <si>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</si>
  <si>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</si>
  <si>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</si>
  <si>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</si>
  <si>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</si>
  <si>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</si>
  <si>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</si>
  <si>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</si>
  <si>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</si>
  <si>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</si>
  <si>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</si>
  <si>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</si>
  <si>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</si>
  <si>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</si>
  <si>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</si>
  <si>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</si>
  <si>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</si>
  <si>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</si>
  <si>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</si>
  <si>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</si>
  <si>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</si>
  <si>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</si>
  <si>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</si>
  <si>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</si>
  <si>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</si>
  <si>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</si>
  <si>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</si>
  <si>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</si>
  <si>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</si>
  <si>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</si>
  <si>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</si>
  <si>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</si>
  <si>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</si>
  <si>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</si>
  <si>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</si>
  <si>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</si>
  <si>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</si>
  <si>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</si>
  <si>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</si>
  <si>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</si>
  <si>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</si>
  <si>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</si>
  <si>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</si>
  <si>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</si>
  <si>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</si>
  <si>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</si>
  <si>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</si>
  <si>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</si>
  <si>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</si>
  <si>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</si>
  <si>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</si>
  <si>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</si>
  <si>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</si>
  <si>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</si>
  <si>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</si>
  <si>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</si>
  <si>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</si>
  <si>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</si>
  <si>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</si>
  <si>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</si>
  <si>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</si>
  <si>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</si>
  <si>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</si>
  <si>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</si>
  <si>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</si>
  <si>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</si>
  <si>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</si>
  <si>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</si>
  <si>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</si>
  <si>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</si>
  <si>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</si>
  <si>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</si>
  <si>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</si>
  <si>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</si>
  <si>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</si>
  <si>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</si>
  <si>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</si>
  <si>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</si>
  <si>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</si>
  <si>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</si>
  <si>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</si>
  <si>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</si>
  <si>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</si>
  <si>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</si>
  <si>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</si>
  <si>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</si>
  <si>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</si>
  <si>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</si>
  <si>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</si>
  <si>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</si>
  <si>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</si>
  <si>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</si>
  <si>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</si>
  <si>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</si>
  <si>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</si>
  <si>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</si>
  <si>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</si>
  <si>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</si>
  <si>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</si>
  <si>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</si>
  <si>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</si>
  <si>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</si>
  <si>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</si>
  <si>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</si>
  <si>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</si>
  <si>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</si>
  <si>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</si>
  <si>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</si>
  <si>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</si>
  <si>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</si>
  <si>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</si>
  <si>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</si>
  <si>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</si>
  <si>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</si>
  <si>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</si>
  <si>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</si>
  <si>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</si>
  <si>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</si>
  <si>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</si>
  <si>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</si>
  <si>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</si>
  <si>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</si>
  <si>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</si>
  <si>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</si>
  <si>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</si>
  <si>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</si>
  <si>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</si>
  <si>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</si>
  <si>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</si>
  <si>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</si>
  <si>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</si>
  <si>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</si>
  <si>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</si>
  <si>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</si>
  <si>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</si>
  <si>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</si>
  <si>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</si>
  <si>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</si>
  <si>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</si>
  <si>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</si>
  <si>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</si>
  <si>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</si>
  <si>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</si>
  <si>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</si>
  <si>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</si>
  <si>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</si>
  <si>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</si>
  <si>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</si>
  <si>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</si>
  <si>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</si>
  <si>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</si>
  <si>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</si>
  <si>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</si>
  <si>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</si>
  <si>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</si>
  <si>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</si>
  <si>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</si>
  <si>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</si>
  <si>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</si>
  <si>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</si>
  <si>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</si>
  <si>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</si>
  <si>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</si>
  <si>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</si>
  <si>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</si>
  <si>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</si>
  <si>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</si>
  <si>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</si>
  <si>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</si>
  <si>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</si>
  <si>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</si>
  <si>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</si>
  <si>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</si>
  <si>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</si>
  <si>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</si>
  <si>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</si>
  <si>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</si>
  <si>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</si>
  <si>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</si>
  <si>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</si>
  <si>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</si>
  <si>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</si>
  <si>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</si>
  <si>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</si>
  <si>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</si>
  <si>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</si>
  <si>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</si>
  <si>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</si>
  <si>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</si>
  <si>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</si>
  <si>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</si>
  <si>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</si>
  <si>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</si>
  <si>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</si>
  <si>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</si>
  <si>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</si>
  <si>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</si>
  <si>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</si>
  <si>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</si>
  <si>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</si>
  <si>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</si>
  <si>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</si>
  <si>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</si>
  <si>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</si>
  <si>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</si>
  <si>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</si>
  <si>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</si>
  <si>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</si>
  <si>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</si>
  <si>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</si>
  <si>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</si>
  <si>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</si>
  <si>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</si>
  <si>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</si>
  <si>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</si>
  <si>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</si>
  <si>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</si>
  <si>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</si>
  <si>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</si>
  <si>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</si>
  <si>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</si>
  <si>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</si>
  <si>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</si>
  <si>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</si>
  <si>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</si>
  <si>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</si>
  <si>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</si>
  <si>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</si>
  <si>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</si>
  <si>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</si>
  <si>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</si>
  <si>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</si>
  <si>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</si>
  <si>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</si>
  <si>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</si>
  <si>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</si>
  <si>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</si>
  <si>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</si>
  <si>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</si>
  <si>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</si>
  <si>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</si>
  <si>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</si>
  <si>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</si>
  <si>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</si>
  <si>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</si>
  <si>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</si>
  <si>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</si>
  <si>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</si>
  <si>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</si>
  <si>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</si>
  <si>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</si>
  <si>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</si>
  <si>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</si>
  <si>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</si>
  <si>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</si>
  <si>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</si>
  <si>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</si>
  <si>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</si>
  <si>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</si>
  <si>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</si>
  <si>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</si>
  <si>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</si>
  <si>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</si>
  <si>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</si>
  <si>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</si>
  <si>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</si>
  <si>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</si>
  <si>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</si>
  <si>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</si>
  <si>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</si>
  <si>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</si>
  <si>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</si>
  <si>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</si>
  <si>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</si>
  <si>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</si>
  <si>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</si>
  <si>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</si>
  <si>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</si>
  <si>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</si>
  <si>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</si>
  <si>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</si>
  <si>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</si>
  <si>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</si>
  <si>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</si>
  <si>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</si>
  <si>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</si>
  <si>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</si>
  <si>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</si>
  <si>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</si>
  <si>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</si>
  <si>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</si>
  <si>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</si>
  <si>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</si>
  <si>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</si>
  <si>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</si>
  <si>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</si>
  <si>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</si>
  <si>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</si>
  <si>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</si>
  <si>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</si>
  <si>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</si>
  <si>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</si>
  <si>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</si>
  <si>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</si>
  <si>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</si>
  <si>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</si>
  <si>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</si>
  <si>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</si>
  <si>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</si>
  <si>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</si>
  <si>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</si>
  <si>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</si>
  <si>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</si>
  <si>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</si>
  <si>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</si>
  <si>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</si>
  <si>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</si>
  <si>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</si>
  <si>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</si>
  <si>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</si>
  <si>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</si>
  <si>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</si>
  <si>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</si>
  <si>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</si>
  <si>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</si>
  <si>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</si>
  <si>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</si>
  <si>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</si>
  <si>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</si>
  <si>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</si>
  <si>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</si>
  <si>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</si>
  <si>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</si>
  <si>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</si>
  <si>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</si>
  <si>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</si>
  <si>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</si>
  <si>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</si>
  <si>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</si>
  <si>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</si>
  <si>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</si>
  <si>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</si>
  <si>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</si>
  <si>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</si>
  <si>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</si>
  <si>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</si>
  <si>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</si>
  <si>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</si>
  <si>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</si>
  <si>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</si>
  <si>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</si>
  <si>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</si>
  <si>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</si>
  <si>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</si>
  <si>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</si>
  <si>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</si>
  <si>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</si>
  <si>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</si>
  <si>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</si>
  <si>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</si>
  <si>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</si>
  <si>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</si>
  <si>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</si>
  <si>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</si>
  <si>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</si>
  <si>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</si>
  <si>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</si>
  <si>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</si>
  <si>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</si>
  <si>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</si>
  <si>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</si>
  <si>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</si>
  <si>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</si>
  <si>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</si>
  <si>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</si>
  <si>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</si>
  <si>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</si>
  <si>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</si>
  <si>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</si>
  <si>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</si>
  <si>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</si>
  <si>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</si>
  <si>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</si>
  <si>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</si>
  <si>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</si>
  <si>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</si>
  <si>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</si>
  <si>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</si>
  <si>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</si>
  <si>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</si>
  <si>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</si>
  <si>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</si>
  <si>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</si>
  <si>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</si>
  <si>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</si>
  <si>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</si>
  <si>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</si>
  <si>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</si>
  <si>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</si>
  <si>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</si>
  <si>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</si>
  <si>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</si>
  <si>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</si>
  <si>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</si>
  <si>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</si>
  <si>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</si>
  <si>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</si>
  <si>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</si>
  <si>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</si>
  <si>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</si>
  <si>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</si>
  <si>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</si>
  <si>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</si>
  <si>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</si>
  <si>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</si>
  <si>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</si>
  <si>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</si>
  <si>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</si>
  <si>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</si>
  <si>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</si>
  <si>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</si>
  <si>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</si>
  <si>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</si>
  <si>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</si>
  <si>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</si>
  <si>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</si>
  <si>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</si>
  <si>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</si>
  <si>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</si>
  <si>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</si>
  <si>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</si>
  <si>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</si>
  <si>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</si>
  <si>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</si>
  <si>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</si>
  <si>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</si>
  <si>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</si>
  <si>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</si>
  <si>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</si>
  <si>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</si>
  <si>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</si>
  <si>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</si>
  <si>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</si>
  <si>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</si>
  <si>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</si>
  <si>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</si>
  <si>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</si>
  <si>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</si>
  <si>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</si>
  <si>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</si>
  <si>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</si>
  <si>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</si>
  <si>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</si>
  <si>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</si>
  <si>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</si>
  <si>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</si>
  <si>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</si>
  <si>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</si>
  <si>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</si>
  <si>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</si>
  <si>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</si>
  <si>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</si>
  <si>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</si>
  <si>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</si>
  <si>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</si>
  <si>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</si>
  <si>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</si>
  <si>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</si>
  <si>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</si>
  <si>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</si>
  <si>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</si>
  <si>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</si>
  <si>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</si>
  <si>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</si>
  <si>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</si>
  <si>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</si>
  <si>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</si>
  <si>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</si>
  <si>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</si>
  <si>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</si>
  <si>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</si>
  <si>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</si>
  <si>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</si>
  <si>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</si>
  <si>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</si>
  <si>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</si>
  <si>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</si>
  <si>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</si>
  <si>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</si>
  <si>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</si>
  <si>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</si>
  <si>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</si>
  <si>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</si>
  <si>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</si>
  <si>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</si>
  <si>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</si>
  <si>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</si>
  <si>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</si>
  <si>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</si>
  <si>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</si>
  <si>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</si>
  <si>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</si>
  <si>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</si>
  <si>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</si>
  <si>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</si>
  <si>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</si>
  <si>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</si>
  <si>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</si>
  <si>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</si>
  <si>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</si>
  <si>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</si>
  <si>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</si>
  <si>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</si>
  <si>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</si>
  <si>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</si>
  <si>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</si>
  <si>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</si>
  <si>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</si>
  <si>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</si>
  <si>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</si>
  <si>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</si>
  <si>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</si>
  <si>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</si>
  <si>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</si>
  <si>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</si>
  <si>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</si>
  <si>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</si>
  <si>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</si>
  <si>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</si>
  <si>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</si>
  <si>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</si>
  <si>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</si>
  <si>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</si>
  <si>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</si>
  <si>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</si>
  <si>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</si>
  <si>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</si>
  <si>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</si>
  <si>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</si>
  <si>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</si>
  <si>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</si>
  <si>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</si>
  <si>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</si>
  <si>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</si>
  <si>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</si>
  <si>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</si>
  <si>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</si>
  <si>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</si>
  <si>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</si>
  <si>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</si>
  <si>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</si>
  <si>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</si>
  <si>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</si>
  <si>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</si>
  <si>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</si>
  <si>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</si>
  <si>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</si>
  <si>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</si>
  <si>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</si>
  <si>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</si>
  <si>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</si>
  <si>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</si>
  <si>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</si>
  <si>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</si>
  <si>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</si>
  <si>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</si>
  <si>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</si>
  <si>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</si>
  <si>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</si>
  <si>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</si>
  <si>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</si>
  <si>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</si>
  <si>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</si>
  <si>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</si>
  <si>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</si>
  <si>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</si>
  <si>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</si>
  <si>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</si>
  <si>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</si>
  <si>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</si>
  <si>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</si>
  <si>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</si>
  <si>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</si>
  <si>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</si>
  <si>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</si>
  <si>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</si>
  <si>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</si>
  <si>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</si>
  <si>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</si>
  <si>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</si>
  <si>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</si>
  <si>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</si>
  <si>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</si>
  <si>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</si>
  <si>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</si>
  <si>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</si>
  <si>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</si>
  <si>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</si>
  <si>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</si>
  <si>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</si>
  <si>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</si>
  <si>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</si>
  <si>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</si>
  <si>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</si>
  <si>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</si>
  <si>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</si>
  <si>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</si>
  <si>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</si>
  <si>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</si>
  <si>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</si>
  <si>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</si>
  <si>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</si>
  <si>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</si>
  <si>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</si>
  <si>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</si>
  <si>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</si>
  <si>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</si>
  <si>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</si>
  <si>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</si>
  <si>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</si>
  <si>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</si>
  <si>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</si>
  <si>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</si>
  <si>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</si>
  <si>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</si>
  <si>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</si>
  <si>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</si>
  <si>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</si>
  <si>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</si>
  <si>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</si>
  <si>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</si>
  <si>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</si>
  <si>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</si>
  <si>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</si>
  <si>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</si>
  <si>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</si>
  <si>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</si>
  <si>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</si>
  <si>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</si>
  <si>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</si>
  <si>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</si>
  <si>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</si>
  <si>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</si>
  <si>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</si>
  <si>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</si>
  <si>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</si>
  <si>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</si>
  <si>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</si>
  <si>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</si>
  <si>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</si>
  <si>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</si>
  <si>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</si>
  <si>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</si>
  <si>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</si>
  <si>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</si>
  <si>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</si>
  <si>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</si>
  <si>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</si>
  <si>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</si>
  <si>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</si>
  <si>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</si>
  <si>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</si>
  <si>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</si>
  <si>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</si>
  <si>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</si>
  <si>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</si>
  <si>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</si>
  <si>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</si>
  <si>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</si>
  <si>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</si>
  <si>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</si>
  <si>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</si>
  <si>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</si>
  <si>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</si>
  <si>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</si>
  <si>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</si>
  <si>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</si>
  <si>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</si>
  <si>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</si>
  <si>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</si>
  <si>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</si>
  <si>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</si>
  <si>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</si>
  <si>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</si>
  <si>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</si>
  <si>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</si>
  <si>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</si>
  <si>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</si>
  <si>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</si>
  <si>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</si>
  <si>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</si>
  <si>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</si>
  <si>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</si>
  <si>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</si>
  <si>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</si>
  <si>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</si>
  <si>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</si>
  <si>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</si>
  <si>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</si>
  <si>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</si>
  <si>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</si>
  <si>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</si>
  <si>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</si>
  <si>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</si>
  <si>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</si>
  <si>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</si>
  <si>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</si>
  <si>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</si>
  <si>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</si>
  <si>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</si>
  <si>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</si>
  <si>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</si>
  <si>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</si>
  <si>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</si>
  <si>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</si>
  <si>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</si>
  <si>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</si>
  <si>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</si>
  <si>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</si>
  <si>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</si>
  <si>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</si>
  <si>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</si>
  <si>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</si>
  <si>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</si>
  <si>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</si>
  <si>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</si>
  <si>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</si>
  <si>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</si>
  <si>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</si>
  <si>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</si>
  <si>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</si>
  <si>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</si>
  <si>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</si>
  <si>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</si>
  <si>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</si>
  <si>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</si>
  <si>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</si>
  <si>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</si>
  <si>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</si>
  <si>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</si>
  <si>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</si>
  <si>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</si>
  <si>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</si>
  <si>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</si>
  <si>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</si>
  <si>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</si>
  <si>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</si>
  <si>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</si>
  <si>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</si>
  <si>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</si>
  <si>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</si>
  <si>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</si>
  <si>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</si>
  <si>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</si>
  <si>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</si>
  <si>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</si>
  <si>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</si>
  <si>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</si>
  <si>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</si>
  <si>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</si>
  <si>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</si>
  <si>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</si>
  <si>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</si>
  <si>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</si>
  <si>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</si>
  <si>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</si>
  <si>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</si>
  <si>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</si>
  <si>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</si>
  <si>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</si>
  <si>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</si>
  <si>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</si>
  <si>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</si>
  <si>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</si>
  <si>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</si>
  <si>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</si>
  <si>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</si>
  <si>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</si>
  <si>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</si>
  <si>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</si>
  <si>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</si>
  <si>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</si>
  <si>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</si>
  <si>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</si>
  <si>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</si>
  <si>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</si>
  <si>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</si>
  <si>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</si>
  <si>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</si>
  <si>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</si>
  <si>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</si>
  <si>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</si>
  <si>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</si>
  <si>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</si>
  <si>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</si>
  <si>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</si>
  <si>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</si>
  <si>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</si>
  <si>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</si>
  <si>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</si>
  <si>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</si>
  <si>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</si>
  <si>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</si>
  <si>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</si>
  <si>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</si>
  <si>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</si>
  <si>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</si>
  <si>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</si>
  <si>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</si>
  <si>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</si>
  <si>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</si>
  <si>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</si>
  <si>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</si>
  <si>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</si>
  <si>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</si>
  <si>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</si>
  <si>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</si>
  <si>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</si>
  <si>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</si>
  <si>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</si>
  <si>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</si>
  <si>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</si>
  <si>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</si>
  <si>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</si>
  <si>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</si>
  <si>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</si>
  <si>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</si>
  <si>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</si>
  <si>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</si>
  <si>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</si>
  <si>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</si>
  <si>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</si>
  <si>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</si>
  <si>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</si>
  <si>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</si>
  <si>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</si>
  <si>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</si>
  <si>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</si>
  <si>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</si>
  <si>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</si>
  <si>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</si>
  <si>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</si>
  <si>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</si>
  <si>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</si>
  <si>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</si>
  <si>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</si>
  <si>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</si>
  <si>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</si>
  <si>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</si>
  <si>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</si>
  <si>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</si>
  <si>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</si>
  <si>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</si>
  <si>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</si>
  <si>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</si>
  <si>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</si>
  <si>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</si>
  <si>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</si>
  <si>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</si>
  <si>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</si>
  <si>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</si>
  <si>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</si>
  <si>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</si>
  <si>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</si>
  <si>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</si>
  <si>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</si>
  <si>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</si>
  <si>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</si>
  <si>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</si>
  <si>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</si>
  <si>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</si>
  <si>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</si>
  <si>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</si>
  <si>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</si>
  <si>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</si>
  <si>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</si>
  <si>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</si>
  <si>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</si>
  <si>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</si>
  <si>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</si>
  <si>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</si>
  <si>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</si>
  <si>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</si>
  <si>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</si>
  <si>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</si>
  <si>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</si>
  <si>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</si>
  <si>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</si>
  <si>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</si>
  <si>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</si>
  <si>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</si>
  <si>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</si>
  <si>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</si>
  <si>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</si>
  <si>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</si>
  <si>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</si>
  <si>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</si>
  <si>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</si>
  <si>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</si>
  <si>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</si>
  <si>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</si>
  <si>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</si>
  <si>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</si>
  <si>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</si>
  <si>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</si>
  <si>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</si>
  <si>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</si>
  <si>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</si>
  <si>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</si>
  <si>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</si>
  <si>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</si>
  <si>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</si>
  <si>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</si>
  <si>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</si>
  <si>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</si>
  <si>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</si>
  <si>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</si>
  <si>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</si>
  <si>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</si>
  <si>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</si>
  <si>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</si>
  <si>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</si>
  <si>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</si>
  <si>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</si>
  <si>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</si>
  <si>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</si>
  <si>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</si>
  <si>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</si>
  <si>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</si>
  <si>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</si>
  <si>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</si>
  <si>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</si>
  <si>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</si>
  <si>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</si>
  <si>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</si>
  <si>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</si>
  <si>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</si>
  <si>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</si>
  <si>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</si>
  <si>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</si>
  <si>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</si>
  <si>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</si>
  <si>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</si>
  <si>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</si>
  <si>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</si>
  <si>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</si>
  <si>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</si>
  <si>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</si>
  <si>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</si>
  <si>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</si>
  <si>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</si>
  <si>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</si>
  <si>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</si>
  <si>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</si>
  <si>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</si>
  <si>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</si>
  <si>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</si>
  <si>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</si>
  <si>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</si>
  <si>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</si>
  <si>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</si>
  <si>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</si>
  <si>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</si>
  <si>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</si>
  <si>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</si>
  <si>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</si>
  <si>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</si>
  <si>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</si>
  <si>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</si>
  <si>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</si>
  <si>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</si>
  <si>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</si>
  <si>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</si>
  <si>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</si>
  <si>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</si>
  <si>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</si>
  <si>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</si>
  <si>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</si>
  <si>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</si>
  <si>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</si>
  <si>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</si>
  <si>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</si>
  <si>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</si>
  <si>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</si>
  <si>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</si>
  <si>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</si>
  <si>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</si>
  <si>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</si>
  <si>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</si>
  <si>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</si>
  <si>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</si>
  <si>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</si>
  <si>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</si>
  <si>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</si>
  <si>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</si>
  <si>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</si>
  <si>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</si>
  <si>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</si>
  <si>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</si>
  <si>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</si>
  <si>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</si>
  <si>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</si>
  <si>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</si>
  <si>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</si>
  <si>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</si>
  <si>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</si>
  <si>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</si>
  <si>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</si>
  <si>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</si>
  <si>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</si>
  <si>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</si>
  <si>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</si>
  <si>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</si>
  <si>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</si>
  <si>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</si>
  <si>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</si>
  <si>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</si>
  <si>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</si>
  <si>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</si>
  <si>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</si>
  <si>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</si>
  <si>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</si>
  <si>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</si>
  <si>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</si>
  <si>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</si>
  <si>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</si>
  <si>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</si>
  <si>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</si>
  <si>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</si>
  <si>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</si>
  <si>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</si>
  <si>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</si>
  <si>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</si>
  <si>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</si>
  <si>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</si>
  <si>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</si>
  <si>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</si>
  <si>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</si>
  <si>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</si>
  <si>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</si>
  <si>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</si>
  <si>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</si>
  <si>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</si>
  <si>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</si>
  <si>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</si>
  <si>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</si>
  <si>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</si>
  <si>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</si>
  <si>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</si>
  <si>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</si>
  <si>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</si>
  <si>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</si>
  <si>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</si>
  <si>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</si>
  <si>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</si>
  <si>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</si>
  <si>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</si>
  <si>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</si>
  <si>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</si>
  <si>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</si>
  <si>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</si>
  <si>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</si>
  <si>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</si>
  <si>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</si>
  <si>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</si>
  <si>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</si>
  <si>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</si>
  <si>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</si>
  <si>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</si>
  <si>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</si>
  <si>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</si>
  <si>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</si>
  <si>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</si>
  <si>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</si>
  <si>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</si>
  <si>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</si>
  <si>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</si>
  <si>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</si>
  <si>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</si>
  <si>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</si>
  <si>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</si>
  <si>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</si>
  <si>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</si>
  <si>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</si>
  <si>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</si>
  <si>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</si>
  <si>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</si>
  <si>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</si>
  <si>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</si>
  <si>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</si>
  <si>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</si>
  <si>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</si>
  <si>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</si>
  <si>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</si>
  <si>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</si>
  <si>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</si>
  <si>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</si>
  <si>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</si>
  <si>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</si>
  <si>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</si>
  <si>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</si>
  <si>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</si>
  <si>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</si>
  <si>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</si>
  <si>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</si>
  <si>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</si>
  <si>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</si>
  <si>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</si>
  <si>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</si>
  <si>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</si>
  <si>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</si>
  <si>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</si>
  <si>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</si>
  <si>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</si>
  <si>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</si>
  <si>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</si>
  <si>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</si>
  <si>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</si>
  <si>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</si>
  <si>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</si>
  <si>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</si>
  <si>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</si>
  <si>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</si>
  <si>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</si>
  <si>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</si>
  <si>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</si>
  <si>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</si>
  <si>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</si>
  <si>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</si>
  <si>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</si>
  <si>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</si>
  <si>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</si>
  <si>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</si>
  <si>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</si>
  <si>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</si>
  <si>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</si>
  <si>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</si>
  <si>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</si>
  <si>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</si>
  <si>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</si>
  <si>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</si>
  <si>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</si>
  <si>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</si>
  <si>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</si>
  <si>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</si>
  <si>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</si>
  <si>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</si>
  <si>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</si>
  <si>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</si>
  <si>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</si>
  <si>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</si>
  <si>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</si>
  <si>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</si>
  <si>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</si>
  <si>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</si>
  <si>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</si>
  <si>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</si>
  <si>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</si>
  <si>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</si>
  <si>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</si>
  <si>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</si>
  <si>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</si>
  <si>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</si>
  <si>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</si>
  <si>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</si>
  <si>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</si>
  <si>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</si>
  <si>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</si>
  <si>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</si>
  <si>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</si>
  <si>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</si>
  <si>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</si>
  <si>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</si>
  <si>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</si>
  <si>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</si>
  <si>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</si>
  <si>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</si>
  <si>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</si>
  <si>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</si>
  <si>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</si>
  <si>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</si>
  <si>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</si>
  <si>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</si>
  <si>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</si>
  <si>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</si>
  <si>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</si>
  <si>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</si>
  <si>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</si>
  <si>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</si>
  <si>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</si>
  <si>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</si>
  <si>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</si>
  <si>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</si>
  <si>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</si>
  <si>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</si>
  <si>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</si>
  <si>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</si>
  <si>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</si>
  <si>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</si>
  <si>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</si>
  <si>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</si>
  <si>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</si>
  <si>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</si>
  <si>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</si>
  <si>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</si>
  <si>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</si>
  <si>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</si>
  <si>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</si>
  <si>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</si>
  <si>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</si>
  <si>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</si>
  <si>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</si>
  <si>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</si>
  <si>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</si>
  <si>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</si>
  <si>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</si>
  <si>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</si>
  <si>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</si>
  <si>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</si>
  <si>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</si>
  <si>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</si>
  <si>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</si>
  <si>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</si>
  <si>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</si>
  <si>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</si>
  <si>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</si>
  <si>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</si>
  <si>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</si>
  <si>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</si>
  <si>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</si>
  <si>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</si>
  <si>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</si>
  <si>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</si>
  <si>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</si>
  <si>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</si>
  <si>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</si>
  <si>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</si>
  <si>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</si>
  <si>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</si>
  <si>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</si>
  <si>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</si>
  <si>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</si>
  <si>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</si>
  <si>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</si>
  <si>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</si>
  <si>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</si>
  <si>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</si>
  <si>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</si>
  <si>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</si>
  <si>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</si>
  <si>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</si>
  <si>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</si>
  <si>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</si>
  <si>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</si>
  <si>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</si>
  <si>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</si>
  <si>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</si>
  <si>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</si>
  <si>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</si>
  <si>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</si>
  <si>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</si>
  <si>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</si>
  <si>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</si>
  <si>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</si>
  <si>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</si>
  <si>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</si>
  <si>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</si>
  <si>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</si>
  <si>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</si>
  <si>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</si>
  <si>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</si>
  <si>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</si>
  <si>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</si>
  <si>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</si>
  <si>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</si>
  <si>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</si>
  <si>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</si>
  <si>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</si>
  <si>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</si>
  <si>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</si>
  <si>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</si>
  <si>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</si>
  <si>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</si>
  <si>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</si>
  <si>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</si>
  <si>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</si>
  <si>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</si>
  <si>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</si>
  <si>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</si>
  <si>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</si>
  <si>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</si>
  <si>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</si>
  <si>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</si>
  <si>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</si>
  <si>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</si>
  <si>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</si>
  <si>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</si>
  <si>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</si>
  <si>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</si>
  <si>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</si>
  <si>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</si>
  <si>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</si>
  <si>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</si>
  <si>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</si>
  <si>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</si>
  <si>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</si>
  <si>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</si>
  <si>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</si>
  <si>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</si>
  <si>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</si>
  <si>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</si>
  <si>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</si>
  <si>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</si>
  <si>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</si>
  <si>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</si>
  <si>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</si>
  <si>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</si>
  <si>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</si>
  <si>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</si>
  <si>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</si>
  <si>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</si>
  <si>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</si>
  <si>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</si>
  <si>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</si>
  <si>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</si>
  <si>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</si>
  <si>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</si>
  <si>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</si>
  <si>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</si>
  <si>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</si>
  <si>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</si>
  <si>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</si>
  <si>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</si>
  <si>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</si>
  <si>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</si>
  <si>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</si>
  <si>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</si>
  <si>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</si>
  <si>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</si>
  <si>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</si>
  <si>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</si>
  <si>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</si>
  <si>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</si>
  <si>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</si>
  <si>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</si>
  <si>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</si>
  <si>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</si>
  <si>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</si>
  <si>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</si>
  <si>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</si>
  <si>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</si>
  <si>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</si>
  <si>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</si>
  <si>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</si>
  <si>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</si>
  <si>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</si>
  <si>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</si>
  <si>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</si>
  <si>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</si>
  <si>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</si>
  <si>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</si>
  <si>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</si>
  <si>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</si>
  <si>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</si>
  <si>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</si>
  <si>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</si>
  <si>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</si>
  <si>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</si>
  <si>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</si>
  <si>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</si>
  <si>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</si>
  <si>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</si>
  <si>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</si>
  <si>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</si>
  <si>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</si>
  <si>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</si>
  <si>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</si>
  <si>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</si>
  <si>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</si>
  <si>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</si>
  <si>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</si>
  <si>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</si>
  <si>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</si>
  <si>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</si>
  <si>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</si>
  <si>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</si>
  <si>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</si>
  <si>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</si>
  <si>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</si>
  <si>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</si>
  <si>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</si>
  <si>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</si>
  <si>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</si>
  <si>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</si>
  <si>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</si>
  <si>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</si>
  <si>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</si>
  <si>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</si>
  <si>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</si>
  <si>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</si>
  <si>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</si>
  <si>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</si>
  <si>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</si>
  <si>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</si>
  <si>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</si>
  <si>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</si>
  <si>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</si>
  <si>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</si>
  <si>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</si>
  <si>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</si>
  <si>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</si>
  <si>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</si>
  <si>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</si>
  <si>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</si>
  <si>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</si>
  <si>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</si>
  <si>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</si>
  <si>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</si>
  <si>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</si>
  <si>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</si>
  <si>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</si>
  <si>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</si>
  <si>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</si>
  <si>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</si>
  <si>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</si>
  <si>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</si>
  <si>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</si>
  <si>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</si>
  <si>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</si>
  <si>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</si>
  <si>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</si>
  <si>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</si>
  <si>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</si>
  <si>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</si>
  <si>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</si>
  <si>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</si>
  <si>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</si>
  <si>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</si>
  <si>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</si>
  <si>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</si>
  <si>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</si>
  <si>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</si>
  <si>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</si>
  <si>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</si>
  <si>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</si>
  <si>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</si>
  <si>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</si>
  <si>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</si>
  <si>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</si>
  <si>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</si>
  <si>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</si>
  <si>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</si>
  <si>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</si>
  <si>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</si>
  <si>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</si>
  <si>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</si>
  <si>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</si>
  <si>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</si>
  <si>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</si>
  <si>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</si>
  <si>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</si>
  <si>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</si>
  <si>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</si>
  <si>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</si>
  <si>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</si>
  <si>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</si>
  <si>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</si>
  <si>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</si>
  <si>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</si>
  <si>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</si>
  <si>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</si>
  <si>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</si>
  <si>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</si>
  <si>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</si>
  <si>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</si>
  <si>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</si>
  <si>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</si>
  <si>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</si>
  <si>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</si>
  <si>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</si>
  <si>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</si>
  <si>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</si>
  <si>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</si>
  <si>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</si>
  <si>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</si>
  <si>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</si>
  <si>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</si>
  <si>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</si>
  <si>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</si>
  <si>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</si>
  <si>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</si>
  <si>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</si>
  <si>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</si>
  <si>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</si>
  <si>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</si>
  <si>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</si>
  <si>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</si>
  <si>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</si>
  <si>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</si>
  <si>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</si>
  <si>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</si>
  <si>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</si>
  <si>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</si>
  <si>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</si>
  <si>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</si>
  <si>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</si>
  <si>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</si>
  <si>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</si>
  <si>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</si>
  <si>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</si>
  <si>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</si>
  <si>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</si>
  <si>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</si>
  <si>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</si>
  <si>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</si>
  <si>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</si>
  <si>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</si>
  <si>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</si>
  <si>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</si>
  <si>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</si>
  <si>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</si>
  <si>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</si>
  <si>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</si>
  <si>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</si>
  <si>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</si>
  <si>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</si>
  <si>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</si>
  <si>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</si>
  <si>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</si>
  <si>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</si>
  <si>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</si>
  <si>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</si>
  <si>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</si>
  <si>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</si>
  <si>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</si>
  <si>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</si>
  <si>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</si>
  <si>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</si>
  <si>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</si>
  <si>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</si>
  <si>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</si>
  <si>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</si>
  <si>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</si>
  <si>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</si>
  <si>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</si>
  <si>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</si>
  <si>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</si>
  <si>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</si>
  <si>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</si>
  <si>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</si>
  <si>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</si>
  <si>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</si>
  <si>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</si>
  <si>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</si>
  <si>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</si>
  <si>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</si>
  <si>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</si>
  <si>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</si>
  <si>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</si>
  <si>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</si>
  <si>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</si>
  <si>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</si>
  <si>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</si>
  <si>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</si>
  <si>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</si>
  <si>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</si>
  <si>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</si>
  <si>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</si>
  <si>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</si>
  <si>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</si>
  <si>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</si>
  <si>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</si>
  <si>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</si>
  <si>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</si>
  <si>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</si>
  <si>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</si>
  <si>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</si>
  <si>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</si>
  <si>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</si>
  <si>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</si>
  <si>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</si>
  <si>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</si>
  <si>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</si>
  <si>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</si>
  <si>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</si>
  <si>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</si>
  <si>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</si>
  <si>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</si>
  <si>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</si>
  <si>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</si>
  <si>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</si>
  <si>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</si>
  <si>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</si>
  <si>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</si>
  <si>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</si>
  <si>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</si>
  <si>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</si>
  <si>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</si>
  <si>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</si>
  <si>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</si>
  <si>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</si>
  <si>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</si>
  <si>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</si>
  <si>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</si>
  <si>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</si>
  <si>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</si>
  <si>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</si>
  <si>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</si>
  <si>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</si>
  <si>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</si>
  <si>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</si>
  <si>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</si>
  <si>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</si>
  <si>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</si>
  <si>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</si>
  <si>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</si>
  <si>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</si>
  <si>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</si>
  <si>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</si>
  <si>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</si>
  <si>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</si>
  <si>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</si>
  <si>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</si>
  <si>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</si>
  <si>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</si>
  <si>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</si>
  <si>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</si>
  <si>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</si>
  <si>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</si>
  <si>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</si>
  <si>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</si>
  <si>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</si>
  <si>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</si>
  <si>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</si>
  <si>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</si>
  <si>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</si>
  <si>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</si>
  <si>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</si>
  <si>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</si>
  <si>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</si>
  <si>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</si>
  <si>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</si>
  <si>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</si>
  <si>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</si>
  <si>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</si>
  <si>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</si>
  <si>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</si>
  <si>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</si>
  <si>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</si>
  <si>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</si>
  <si>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</si>
  <si>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</si>
  <si>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</si>
  <si>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</si>
  <si>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</si>
  <si>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</si>
  <si>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</si>
  <si>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</si>
  <si>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</si>
  <si>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</si>
  <si>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</si>
  <si>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</si>
  <si>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</si>
  <si>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</si>
  <si>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</si>
  <si>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</si>
  <si>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</si>
  <si>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</si>
  <si>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</si>
  <si>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</si>
  <si>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</si>
  <si>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</si>
  <si>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</si>
  <si>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</si>
  <si>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</si>
  <si>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</si>
  <si>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</si>
  <si>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</si>
  <si>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</si>
  <si>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</si>
  <si>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</si>
  <si>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</si>
  <si>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</si>
  <si>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</si>
  <si>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</si>
  <si>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</si>
  <si>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</si>
  <si>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</si>
  <si>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</si>
  <si>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</si>
  <si>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</si>
  <si>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</si>
  <si>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</si>
  <si>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</si>
  <si>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</si>
  <si>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</si>
  <si>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</si>
  <si>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</si>
  <si>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</si>
  <si>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</si>
  <si>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</si>
  <si>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</si>
  <si>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</si>
  <si>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</si>
  <si>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</si>
  <si>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</si>
  <si>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</si>
  <si>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</si>
  <si>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</si>
  <si>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</si>
  <si>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</si>
  <si>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</si>
  <si>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</si>
  <si>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</si>
  <si>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</si>
  <si>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</si>
  <si>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</si>
  <si>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</si>
  <si>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</si>
  <si>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</si>
  <si>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</si>
  <si>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</si>
  <si>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</si>
  <si>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</si>
  <si>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</si>
  <si>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</si>
  <si>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</si>
  <si>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</si>
  <si>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</si>
  <si>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</si>
  <si>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</si>
  <si>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</si>
  <si>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</si>
  <si>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</si>
  <si>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</si>
  <si>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</si>
  <si>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</si>
  <si>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</si>
  <si>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</si>
  <si>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</si>
  <si>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</si>
  <si>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</si>
  <si>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</si>
  <si>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</si>
  <si>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</si>
  <si>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</si>
  <si>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</si>
  <si>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</si>
  <si>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</si>
  <si>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</si>
  <si>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</si>
  <si>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</si>
  <si>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</si>
  <si>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</si>
  <si>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</si>
  <si>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</si>
  <si>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</si>
  <si>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</si>
  <si>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</si>
  <si>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</si>
  <si>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</si>
  <si>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</si>
  <si>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</si>
  <si>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</si>
  <si>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</si>
  <si>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</si>
  <si>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</si>
  <si>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</si>
  <si>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</si>
  <si>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</si>
  <si>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</si>
  <si>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</si>
  <si>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</si>
  <si>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</si>
  <si>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</si>
  <si>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</si>
  <si>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</si>
  <si>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</si>
  <si>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</si>
  <si>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</si>
  <si>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</si>
  <si>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</si>
  <si>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</si>
  <si>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</si>
  <si>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</si>
  <si>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</si>
  <si>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</si>
  <si>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</si>
  <si>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</si>
  <si>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</si>
  <si>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</si>
  <si>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</si>
  <si>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</si>
  <si>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</si>
  <si>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</si>
  <si>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</si>
  <si>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</si>
  <si>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</si>
  <si>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</si>
  <si>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</si>
  <si>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</si>
  <si>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</si>
  <si>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</si>
  <si>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</si>
  <si>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</si>
  <si>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</si>
  <si>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</si>
  <si>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</si>
  <si>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</si>
  <si>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</si>
  <si>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</si>
  <si>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</si>
  <si>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</si>
  <si>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</si>
  <si>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</si>
  <si>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</si>
  <si>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</si>
  <si>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</si>
  <si>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</si>
  <si>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</si>
  <si>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</si>
  <si>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</si>
  <si>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</si>
  <si>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</si>
  <si>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</si>
  <si>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</si>
  <si>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</si>
  <si>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</si>
  <si>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</si>
  <si>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</si>
  <si>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</si>
  <si>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</si>
  <si>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</si>
  <si>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</si>
  <si>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</si>
  <si>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</si>
  <si>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</si>
  <si>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</si>
  <si>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</si>
  <si>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</si>
  <si>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</si>
  <si>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</si>
  <si>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</si>
  <si>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</si>
  <si>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</si>
  <si>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</si>
  <si>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</si>
  <si>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</si>
  <si>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</si>
  <si>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</si>
  <si>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</si>
  <si>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</si>
  <si>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</si>
  <si>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</si>
  <si>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</si>
  <si>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</si>
  <si>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</si>
  <si>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</si>
  <si>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</si>
  <si>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</si>
  <si>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</si>
  <si>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</si>
  <si>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</si>
  <si>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</si>
  <si>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</si>
  <si>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</si>
  <si>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</si>
  <si>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</si>
  <si>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</si>
  <si>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</si>
  <si>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</si>
  <si>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</si>
  <si>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</si>
  <si>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</si>
  <si>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</si>
  <si>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</si>
  <si>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</si>
  <si>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</si>
  <si>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</si>
  <si>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</si>
  <si>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</si>
  <si>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</si>
  <si>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</si>
  <si>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</si>
  <si>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</si>
  <si>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</si>
  <si>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</si>
  <si>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</si>
  <si>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</si>
  <si>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</si>
  <si>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</si>
  <si>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</si>
  <si>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</si>
  <si>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</si>
  <si>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</si>
  <si>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</si>
  <si>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</si>
  <si>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</si>
  <si>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</si>
  <si>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</si>
  <si>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</si>
  <si>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</si>
  <si>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</si>
  <si>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</si>
  <si>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</si>
  <si>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</si>
  <si>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</si>
  <si>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</si>
  <si>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</si>
  <si>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</si>
  <si>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</si>
  <si>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</si>
  <si>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</si>
  <si>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</si>
  <si>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</si>
  <si>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</si>
  <si>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</si>
  <si>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</si>
  <si>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</si>
  <si>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</si>
  <si>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</si>
  <si>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</si>
  <si>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</si>
  <si>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</si>
  <si>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</si>
  <si>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</si>
  <si>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</si>
  <si>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</si>
  <si>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</si>
  <si>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</si>
  <si>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</si>
  <si>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</si>
  <si>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</si>
  <si>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</si>
  <si>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</si>
  <si>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</si>
  <si>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</si>
  <si>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</si>
  <si>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</si>
  <si>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</si>
  <si>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</si>
  <si>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</si>
  <si>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</si>
  <si>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</si>
  <si>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</si>
  <si>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</si>
  <si>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</si>
  <si>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</si>
  <si>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</si>
  <si>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</si>
  <si>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</si>
  <si>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</si>
  <si>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</si>
  <si>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</si>
  <si>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</si>
  <si>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</si>
  <si>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</si>
  <si>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</si>
  <si>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</si>
  <si>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</si>
  <si>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</si>
  <si>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</si>
  <si>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</si>
  <si>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</si>
  <si>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</si>
  <si>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</si>
  <si>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</si>
  <si>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</si>
  <si>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</si>
  <si>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</si>
  <si>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</si>
  <si>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</si>
  <si>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</si>
  <si>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</si>
  <si>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</si>
  <si>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</si>
  <si>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</si>
  <si>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</si>
  <si>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</si>
  <si>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</si>
  <si>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</si>
  <si>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</si>
  <si>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</si>
  <si>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</si>
  <si>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</si>
  <si>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</si>
  <si>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</si>
  <si>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</si>
  <si>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</si>
  <si>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</si>
  <si>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</si>
  <si>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</si>
  <si>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</si>
  <si>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</si>
  <si>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</si>
  <si>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</si>
  <si>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</si>
  <si>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</si>
  <si>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</si>
  <si>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</si>
  <si>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</si>
  <si>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</si>
  <si>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</si>
  <si>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</si>
  <si>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</si>
  <si>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</si>
  <si>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</si>
  <si>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</si>
  <si>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</si>
  <si>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</si>
  <si>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</si>
  <si>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</si>
  <si>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</si>
  <si>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</si>
  <si>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</si>
  <si>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</si>
  <si>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</si>
  <si>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</si>
  <si>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</si>
  <si>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</si>
  <si>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</si>
  <si>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</si>
  <si>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</si>
  <si>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</si>
  <si>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</si>
  <si>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</si>
  <si>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</si>
  <si>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</si>
  <si>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</si>
  <si>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</si>
  <si>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</si>
  <si>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</si>
  <si>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</si>
  <si>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</si>
  <si>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</si>
  <si>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</si>
  <si>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</si>
  <si>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</si>
  <si>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</si>
  <si>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</si>
  <si>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</si>
  <si>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</si>
  <si>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</si>
  <si>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</si>
  <si>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</si>
  <si>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</si>
  <si>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</si>
  <si>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</si>
  <si>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</si>
  <si>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</si>
  <si>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</si>
  <si>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</si>
  <si>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</si>
  <si>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</si>
  <si>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</si>
  <si>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</si>
  <si>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</si>
  <si>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</si>
  <si>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</si>
  <si>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</si>
  <si>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</si>
  <si>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</si>
  <si>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</si>
  <si>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</si>
  <si>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</si>
  <si>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</si>
  <si>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</si>
  <si>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</si>
  <si>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</si>
  <si>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</si>
  <si>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</si>
  <si>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</si>
  <si>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</si>
  <si>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</si>
  <si>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</si>
  <si>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</si>
  <si>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</si>
  <si>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</si>
  <si>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</si>
  <si>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</si>
  <si>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</si>
  <si>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</si>
  <si>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</si>
  <si>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</si>
  <si>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</si>
  <si>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</si>
  <si>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</si>
  <si>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</si>
  <si>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</si>
  <si>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</si>
  <si>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</si>
  <si>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</si>
  <si>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</si>
  <si>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</si>
  <si>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</si>
  <si>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</si>
  <si>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</si>
  <si>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</si>
  <si>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</si>
  <si>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</si>
  <si>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</si>
  <si>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</si>
  <si>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</si>
  <si>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</si>
  <si>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</si>
  <si>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</si>
  <si>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</si>
  <si>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</si>
  <si>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</si>
  <si>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</si>
  <si>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</si>
  <si>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</si>
  <si>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</si>
  <si>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</si>
  <si>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</si>
  <si>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</si>
  <si>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</si>
  <si>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</si>
  <si>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</si>
  <si>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</si>
  <si>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</si>
  <si>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</si>
  <si>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</si>
  <si>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</si>
  <si>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</si>
  <si>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</si>
  <si>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</si>
  <si>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</si>
  <si>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</si>
  <si>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</si>
  <si>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</si>
  <si>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</si>
  <si>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</si>
  <si>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</si>
  <si>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</si>
  <si>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</si>
  <si>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</si>
  <si>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</si>
  <si>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</si>
  <si>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</si>
  <si>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</si>
  <si>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</si>
  <si>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</si>
  <si>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</si>
  <si>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</si>
  <si>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</si>
  <si>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</si>
  <si>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</si>
  <si>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</si>
  <si>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</si>
  <si>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</si>
  <si>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</si>
  <si>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</si>
  <si>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</si>
  <si>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</si>
  <si>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</si>
  <si>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</si>
  <si>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</si>
  <si>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</si>
  <si>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</si>
  <si>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</si>
  <si>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</si>
  <si>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</si>
  <si>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</si>
  <si>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</si>
  <si>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</si>
  <si>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</si>
  <si>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</si>
  <si>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</si>
  <si>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</si>
  <si>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</si>
  <si>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</si>
  <si>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</si>
  <si>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</si>
  <si>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</si>
  <si>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</si>
  <si>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</si>
  <si>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</si>
  <si>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</si>
  <si>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</si>
  <si>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</si>
  <si>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</si>
  <si>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</si>
  <si>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</si>
  <si>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</si>
  <si>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</si>
  <si>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</si>
  <si>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</si>
  <si>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</si>
  <si>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</si>
  <si>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</si>
  <si>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</si>
  <si>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</si>
  <si>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</si>
  <si>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</si>
  <si>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</si>
  <si>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</si>
  <si>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</si>
  <si>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</si>
  <si>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</si>
  <si>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</si>
  <si>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</si>
  <si>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</si>
  <si>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</si>
  <si>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</si>
  <si>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</si>
  <si>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</si>
  <si>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</si>
  <si>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</si>
  <si>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</si>
  <si>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</si>
  <si>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</si>
  <si>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</si>
  <si>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</si>
  <si>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</si>
  <si>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</si>
  <si>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</si>
  <si>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</si>
  <si>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</si>
  <si>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</si>
  <si>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</si>
  <si>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</si>
  <si>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</si>
  <si>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</si>
  <si>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</si>
  <si>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</si>
  <si>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</si>
  <si>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</si>
  <si>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</si>
  <si>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</si>
  <si>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</si>
  <si>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</si>
  <si>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</si>
  <si>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</si>
  <si>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</si>
  <si>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</si>
  <si>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</si>
  <si>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</si>
  <si>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</si>
  <si>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</si>
  <si>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</si>
  <si>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</si>
  <si>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</si>
  <si>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</si>
  <si>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</si>
  <si>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</si>
  <si>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</si>
  <si>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</si>
  <si>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</si>
  <si>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</si>
  <si>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</si>
  <si>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</si>
  <si>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</si>
  <si>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</si>
  <si>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</si>
  <si>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</si>
  <si>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</si>
  <si>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</si>
  <si>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</si>
  <si>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</si>
  <si>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</si>
  <si>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</si>
  <si>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</si>
  <si>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</si>
  <si>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</si>
  <si>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</si>
  <si>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</si>
  <si>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</si>
  <si>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</si>
  <si>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</si>
  <si>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</si>
  <si>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</si>
  <si>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</si>
  <si>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</si>
  <si>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</si>
  <si>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</si>
  <si>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</si>
  <si>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</si>
  <si>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</si>
  <si>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</si>
  <si>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</si>
  <si>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</si>
  <si>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</si>
  <si>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</si>
  <si>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</si>
  <si>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</si>
  <si>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</si>
  <si>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</si>
  <si>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</si>
  <si>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</si>
  <si>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</si>
  <si>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</si>
  <si>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</si>
  <si>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</si>
  <si>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</si>
  <si>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</si>
  <si>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</si>
  <si>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</si>
  <si>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</si>
  <si>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</si>
  <si>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</si>
  <si>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</si>
  <si>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</si>
  <si>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</si>
  <si>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</si>
  <si>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</si>
  <si>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</si>
  <si>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</si>
  <si>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</si>
  <si>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</si>
  <si>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</si>
  <si>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</si>
  <si>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</si>
  <si>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</si>
  <si>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</si>
  <si>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</si>
  <si>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</si>
  <si>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</si>
  <si>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</si>
  <si>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</si>
  <si>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</si>
  <si>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</si>
  <si>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</si>
  <si>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</si>
  <si>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</si>
  <si>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</si>
  <si>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</si>
  <si>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</si>
  <si>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</si>
  <si>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</si>
  <si>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</si>
  <si>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</si>
  <si>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</si>
  <si>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</si>
  <si>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</si>
  <si>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</si>
  <si>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</si>
  <si>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</si>
  <si>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</si>
  <si>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</si>
  <si>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</si>
  <si>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</si>
  <si>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</si>
  <si>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</si>
  <si>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</si>
  <si>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</si>
  <si>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</si>
  <si>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</si>
  <si>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</si>
  <si>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</si>
  <si>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</si>
  <si>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</si>
  <si>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</si>
  <si>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</si>
  <si>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</si>
  <si>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</si>
  <si>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</si>
  <si>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</si>
  <si>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</si>
  <si>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</si>
  <si>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</si>
  <si>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</si>
  <si>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</si>
  <si>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</si>
  <si>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</si>
  <si>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</si>
  <si>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</si>
  <si>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</si>
  <si>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</si>
  <si>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</si>
  <si>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</si>
  <si>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</si>
  <si>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</si>
  <si>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</si>
  <si>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</si>
  <si>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</si>
  <si>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</si>
  <si>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</si>
  <si>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</si>
  <si>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</si>
  <si>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</si>
  <si>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</si>
  <si>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</si>
  <si>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</si>
  <si>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</si>
  <si>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</si>
  <si>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</si>
  <si>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</si>
  <si>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</si>
  <si>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</si>
  <si>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</si>
  <si>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</si>
  <si>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</si>
  <si>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</si>
  <si>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</si>
  <si>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</si>
  <si>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</si>
  <si>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</si>
  <si>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</si>
  <si>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</si>
  <si>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</si>
  <si>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</si>
  <si>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</si>
  <si>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</si>
  <si>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</si>
  <si>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</si>
  <si>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</si>
  <si>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</si>
  <si>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</si>
  <si>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</si>
  <si>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</si>
  <si>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</si>
  <si>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</si>
  <si>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</si>
  <si>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</si>
  <si>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</si>
  <si>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</si>
  <si>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</si>
  <si>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</si>
  <si>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</si>
  <si>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</si>
  <si>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</si>
  <si>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</si>
  <si>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</si>
  <si>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</si>
  <si>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</si>
  <si>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</si>
  <si>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</si>
  <si>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</si>
  <si>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</si>
  <si>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</si>
  <si>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</si>
  <si>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</si>
  <si>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</si>
  <si>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</si>
  <si>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</si>
  <si>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</si>
  <si>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</si>
  <si>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</si>
  <si>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</si>
  <si>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</si>
  <si>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</si>
  <si>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</si>
  <si>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</si>
  <si>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</si>
  <si>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</si>
  <si>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</si>
  <si>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</si>
  <si>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</si>
  <si>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</si>
  <si>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</si>
  <si>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</si>
  <si>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</si>
  <si>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</si>
  <si>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</si>
  <si>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</si>
  <si>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</si>
  <si>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</si>
  <si>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</si>
  <si>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</si>
  <si>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</si>
  <si>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</si>
  <si>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</si>
  <si>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</si>
  <si>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</si>
  <si>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</si>
  <si>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</si>
  <si>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</si>
  <si>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</si>
  <si>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</si>
  <si>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</si>
  <si>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</si>
  <si>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</si>
  <si>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</si>
  <si>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</si>
  <si>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</si>
  <si>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</si>
  <si>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</si>
  <si>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</si>
  <si>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</si>
  <si>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</si>
  <si>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</si>
  <si>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</si>
  <si>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</si>
  <si>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</si>
  <si>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</si>
  <si>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</si>
  <si>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</si>
  <si>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</si>
  <si>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</si>
  <si>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</si>
  <si>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</si>
  <si>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</si>
  <si>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</si>
  <si>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</si>
  <si>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</si>
  <si>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</si>
  <si>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</si>
  <si>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</si>
  <si>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</si>
  <si>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</si>
  <si>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</si>
  <si>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</si>
  <si>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</si>
  <si>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</si>
  <si>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</si>
  <si>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</si>
  <si>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</si>
  <si>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</si>
  <si>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</si>
  <si>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</si>
  <si>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</si>
  <si>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</si>
  <si>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</si>
  <si>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</si>
  <si>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</si>
  <si>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</si>
  <si>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</si>
  <si>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</si>
  <si>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</si>
  <si>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</si>
  <si>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</si>
  <si>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</si>
  <si>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</si>
  <si>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</si>
  <si>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</si>
  <si>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</si>
  <si>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</si>
  <si>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</si>
  <si>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</si>
  <si>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</si>
  <si>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</si>
  <si>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</si>
  <si>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</si>
  <si>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</si>
  <si>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</si>
  <si>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</si>
  <si>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</si>
  <si>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</si>
  <si>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</si>
  <si>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</si>
  <si>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</si>
  <si>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</si>
  <si>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</si>
  <si>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</si>
  <si>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</si>
  <si>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</si>
  <si>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</si>
  <si>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</si>
  <si>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</si>
  <si>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</si>
  <si>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</si>
  <si>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</si>
  <si>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</si>
  <si>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</si>
  <si>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</si>
  <si>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</si>
  <si>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</si>
  <si>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</si>
  <si>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</si>
  <si>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</si>
  <si>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</si>
  <si>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</si>
  <si>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</si>
  <si>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</si>
  <si>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</si>
  <si>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</si>
  <si>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</si>
  <si>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</si>
  <si>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</si>
  <si>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</si>
  <si>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</si>
  <si>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</si>
  <si>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</si>
  <si>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</si>
  <si>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</si>
  <si>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</si>
  <si>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</si>
  <si>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</si>
  <si>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</si>
  <si>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</si>
  <si>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</si>
  <si>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</si>
  <si>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</si>
  <si>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</si>
  <si>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</si>
  <si>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</si>
  <si>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</si>
  <si>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</si>
  <si>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</si>
  <si>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</si>
  <si>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</si>
  <si>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</si>
  <si>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</si>
  <si>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</si>
  <si>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</si>
  <si>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</si>
  <si>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</si>
  <si>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</si>
  <si>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</si>
  <si>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</si>
  <si>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</si>
  <si>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</si>
  <si>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</si>
  <si>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</si>
  <si>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</si>
  <si>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</si>
  <si>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</si>
  <si>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</si>
  <si>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</si>
  <si>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</si>
  <si>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</si>
  <si>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</si>
  <si>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</si>
  <si>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</si>
  <si>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</si>
  <si>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</si>
  <si>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</si>
  <si>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</si>
  <si>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</si>
  <si>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</si>
  <si>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</si>
  <si>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</si>
  <si>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</si>
  <si>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</si>
  <si>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</si>
  <si>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</si>
  <si>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</si>
  <si>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</si>
  <si>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</si>
  <si>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</si>
  <si>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</si>
  <si>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</si>
  <si>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</si>
  <si>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</si>
  <si>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</si>
  <si>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</si>
  <si>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</si>
  <si>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</si>
  <si>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</si>
  <si>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</si>
  <si>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</si>
  <si>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</si>
  <si>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</si>
  <si>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</si>
  <si>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</si>
  <si>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</si>
  <si>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</si>
  <si>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</si>
  <si>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</si>
  <si>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</si>
  <si>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</si>
  <si>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</si>
  <si>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</si>
  <si>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</si>
  <si>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</si>
  <si>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</si>
  <si>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</si>
  <si>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</si>
  <si>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</si>
  <si>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</si>
  <si>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</si>
  <si>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</si>
  <si>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</si>
  <si>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</si>
  <si>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</si>
  <si>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</si>
  <si>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</si>
  <si>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</si>
  <si>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</si>
  <si>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</si>
  <si>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</si>
  <si>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</si>
  <si>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</si>
  <si>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</si>
  <si>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</si>
  <si>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</si>
  <si>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</si>
  <si>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</si>
  <si>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</si>
  <si>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</si>
  <si>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</si>
  <si>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</si>
  <si>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</si>
  <si>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</si>
  <si>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</si>
  <si>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</si>
  <si>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</si>
  <si>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</si>
  <si>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</si>
  <si>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</si>
  <si>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</si>
  <si>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</si>
  <si>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</si>
  <si>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</si>
  <si>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</si>
  <si>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</si>
  <si>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</si>
  <si>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</si>
  <si>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</si>
  <si>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</si>
  <si>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</si>
  <si>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</si>
  <si>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</si>
  <si>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</si>
  <si>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</si>
  <si>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</si>
  <si>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</si>
  <si>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</si>
  <si>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</si>
  <si>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</si>
  <si>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</si>
  <si>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</si>
  <si>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</si>
  <si>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</si>
  <si>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</si>
  <si>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</si>
  <si>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</si>
  <si>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</si>
  <si>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</si>
  <si>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</si>
  <si>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</si>
  <si>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</si>
  <si>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</si>
  <si>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</si>
  <si>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</si>
  <si>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</si>
  <si>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</si>
  <si>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</si>
  <si>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</si>
  <si>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</si>
  <si>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</si>
  <si>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</si>
  <si>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</si>
  <si>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</si>
  <si>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</si>
  <si>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</si>
  <si>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</si>
  <si>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</si>
  <si>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</si>
  <si>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</si>
  <si>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</si>
  <si>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</si>
  <si>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</si>
  <si>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</si>
  <si>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</si>
  <si>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</si>
  <si>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</si>
  <si>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</si>
  <si>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</si>
  <si>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</si>
  <si>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</si>
  <si>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</si>
  <si>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</si>
  <si>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</si>
  <si>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</si>
  <si>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</si>
  <si>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</si>
  <si>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</si>
  <si>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</si>
  <si>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</si>
  <si>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</si>
  <si>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</si>
  <si>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</si>
  <si>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</si>
  <si>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</si>
  <si>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</si>
  <si>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</si>
  <si>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</si>
  <si>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</si>
  <si>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</si>
  <si>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</si>
  <si>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</si>
  <si>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</si>
  <si>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</si>
  <si>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</si>
  <si>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</si>
  <si>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</si>
  <si>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</si>
  <si>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</si>
  <si>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</si>
  <si>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</si>
  <si>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</si>
  <si>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</si>
  <si>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</si>
  <si>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</si>
  <si>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</si>
  <si>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</si>
  <si>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</si>
  <si>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</si>
  <si>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</si>
  <si>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</si>
  <si>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</si>
  <si>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</si>
  <si>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</si>
  <si>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</si>
  <si>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</si>
  <si>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</si>
  <si>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</si>
  <si>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</si>
  <si>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</si>
  <si>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</si>
  <si>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</si>
  <si>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</si>
  <si>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</si>
  <si>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</si>
  <si>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</si>
  <si>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</si>
  <si>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</si>
  <si>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</si>
  <si>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</si>
  <si>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</si>
  <si>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</si>
  <si>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</si>
  <si>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</si>
  <si>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</si>
  <si>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</si>
  <si>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</si>
  <si>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</si>
  <si>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</si>
  <si>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</si>
  <si>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</si>
  <si>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</si>
  <si>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</si>
  <si>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</si>
  <si>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</si>
  <si>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</si>
  <si>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</si>
  <si>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</si>
  <si>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</si>
  <si>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</si>
  <si>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</si>
  <si>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</si>
  <si>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</si>
  <si>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</si>
  <si>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</si>
  <si>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</si>
  <si>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</si>
  <si>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</si>
  <si>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</si>
  <si>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</si>
  <si>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</si>
  <si>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</si>
  <si>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</si>
  <si>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</si>
  <si>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</si>
  <si>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</si>
  <si>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</si>
  <si>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</si>
  <si>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</si>
  <si>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</si>
  <si>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</si>
  <si>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</si>
  <si>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</si>
  <si>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</si>
  <si>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</si>
  <si>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</si>
  <si>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</si>
  <si>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</si>
  <si>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</si>
  <si>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</si>
  <si>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</si>
  <si>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</si>
  <si>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</si>
  <si>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</si>
  <si>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</si>
  <si>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</si>
  <si>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</si>
  <si>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</si>
  <si>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</si>
  <si>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</si>
  <si>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</si>
  <si>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</si>
  <si>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</si>
  <si>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</si>
  <si>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</si>
  <si>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</si>
  <si>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</si>
  <si>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</si>
  <si>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</si>
  <si>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</si>
  <si>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</si>
  <si>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</si>
  <si>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</si>
  <si>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</si>
  <si>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</si>
  <si>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</si>
  <si>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</si>
  <si>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</si>
  <si>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</si>
  <si>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</si>
  <si>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</si>
  <si>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</si>
  <si>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</si>
  <si>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</si>
  <si>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</si>
  <si>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</si>
  <si>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</si>
  <si>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</si>
  <si>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</si>
  <si>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</si>
  <si>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</si>
  <si>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</si>
  <si>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</si>
  <si>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</si>
  <si>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</si>
  <si>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</si>
  <si>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</si>
  <si>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</si>
  <si>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</si>
  <si>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</si>
  <si>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</si>
  <si>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</si>
  <si>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</si>
  <si>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</si>
  <si>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</si>
  <si>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</si>
  <si>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</si>
  <si>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</si>
  <si>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</si>
  <si>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</si>
  <si>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</si>
  <si>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</si>
  <si>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</si>
  <si>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</si>
  <si>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</si>
  <si>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</si>
  <si>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</si>
  <si>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</si>
  <si>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</si>
  <si>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</si>
  <si>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</si>
  <si>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</si>
  <si>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</si>
  <si>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</si>
  <si>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</si>
  <si>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</si>
  <si>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</si>
  <si>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</si>
  <si>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</si>
  <si>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</si>
  <si>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</si>
  <si>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</si>
  <si>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</si>
  <si>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</si>
  <si>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</si>
  <si>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</si>
  <si>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</si>
  <si>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</si>
  <si>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</si>
  <si>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</si>
  <si>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</si>
  <si>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</si>
  <si>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</si>
  <si>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</si>
  <si>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</si>
  <si>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</si>
  <si>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</si>
  <si>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</si>
  <si>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</si>
  <si>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</si>
  <si>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</si>
  <si>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</si>
  <si>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</si>
  <si>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</si>
  <si>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</si>
  <si>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</si>
  <si>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</si>
  <si>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</si>
  <si>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</si>
  <si>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</si>
  <si>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</si>
  <si>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</si>
  <si>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</si>
  <si>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</si>
  <si>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</si>
  <si>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</si>
  <si>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</si>
  <si>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</si>
  <si>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</si>
  <si>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</si>
  <si>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</si>
  <si>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</si>
  <si>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</si>
  <si>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</si>
  <si>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</si>
  <si>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</si>
  <si>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</si>
  <si>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</si>
  <si>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</si>
  <si>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</si>
  <si>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</si>
  <si>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</si>
  <si>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</si>
  <si>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</si>
  <si>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</si>
  <si>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</si>
  <si>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</si>
  <si>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</si>
  <si>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</si>
  <si>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</si>
  <si>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</si>
  <si>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</si>
  <si>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</si>
  <si>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</si>
  <si>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</si>
  <si>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</si>
  <si>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</si>
  <si>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</si>
  <si>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</si>
  <si>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</si>
  <si>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</si>
  <si>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</si>
  <si>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</si>
  <si>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</si>
  <si>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</si>
  <si>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</si>
  <si>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</si>
  <si>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</si>
  <si>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</si>
  <si>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</si>
  <si>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</si>
  <si>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</si>
  <si>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</si>
  <si>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</si>
  <si>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</si>
  <si>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</si>
  <si>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</si>
  <si>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</si>
  <si>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</si>
  <si>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</si>
  <si>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</si>
  <si>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</si>
  <si>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</si>
  <si>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</si>
  <si>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</si>
  <si>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</si>
  <si>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</si>
  <si>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</si>
  <si>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</si>
  <si>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</si>
  <si>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</si>
  <si>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</si>
  <si>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</si>
  <si>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</si>
  <si>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</si>
  <si>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</si>
  <si>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</si>
  <si>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</si>
  <si>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</si>
  <si>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</si>
  <si>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</si>
  <si>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</si>
  <si>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</si>
  <si>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</si>
  <si>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</si>
  <si>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</si>
  <si>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</si>
  <si>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</si>
  <si>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</si>
  <si>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</si>
  <si>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</si>
  <si>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</si>
  <si>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</si>
  <si>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</si>
  <si>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</si>
  <si>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</si>
  <si>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</si>
  <si>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</si>
  <si>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</si>
  <si>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</si>
  <si>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</si>
  <si>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</si>
  <si>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</si>
  <si>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</si>
  <si>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</si>
  <si>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</si>
  <si>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</si>
  <si>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</si>
  <si>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</si>
  <si>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</si>
  <si>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</si>
  <si>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</si>
  <si>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</si>
  <si>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</si>
  <si>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</si>
  <si>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</si>
  <si>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</si>
  <si>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</si>
  <si>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</si>
  <si>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</si>
  <si>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</si>
  <si>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</si>
  <si>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</si>
  <si>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</si>
  <si>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</si>
  <si>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</si>
  <si>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</si>
  <si>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</si>
  <si>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</si>
  <si>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</si>
  <si>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</si>
  <si>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</si>
  <si>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</si>
  <si>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</si>
  <si>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</si>
  <si>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</si>
  <si>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</si>
  <si>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</si>
  <si>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</si>
  <si>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</si>
  <si>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</si>
  <si>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</si>
  <si>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</si>
  <si>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</si>
  <si>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</si>
  <si>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</si>
  <si>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</si>
  <si>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</si>
  <si>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</si>
  <si>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</si>
  <si>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</si>
  <si>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</si>
  <si>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</si>
  <si>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</si>
  <si>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</si>
  <si>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</si>
  <si>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</si>
  <si>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</si>
  <si>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</si>
  <si>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</si>
  <si>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</si>
  <si>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</si>
  <si>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</si>
  <si>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</si>
  <si>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</si>
  <si>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</si>
  <si>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</si>
  <si>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</si>
  <si>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</si>
  <si>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</si>
  <si>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</si>
  <si>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</si>
  <si>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</si>
  <si>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</si>
  <si>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</si>
  <si>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</si>
  <si>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</si>
  <si>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</si>
  <si>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</si>
  <si>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</si>
  <si>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</si>
  <si>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</si>
  <si>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</si>
  <si>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</si>
  <si>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</si>
  <si>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</si>
  <si>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</si>
  <si>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</si>
  <si>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</si>
  <si>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</si>
  <si>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</si>
  <si>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</si>
  <si>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</si>
  <si>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</si>
  <si>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</si>
  <si>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</si>
  <si>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</si>
  <si>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</si>
  <si>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</si>
  <si>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</si>
  <si>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</si>
  <si>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</si>
  <si>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</si>
  <si>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</si>
  <si>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</si>
  <si>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</si>
  <si>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</si>
  <si>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</si>
  <si>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</si>
  <si>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</si>
  <si>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</si>
  <si>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</si>
  <si>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</si>
  <si>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</si>
  <si>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</si>
  <si>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</si>
  <si>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</si>
  <si>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</si>
  <si>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</si>
  <si>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</si>
  <si>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</si>
  <si>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</si>
  <si>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</si>
  <si>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</si>
  <si>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</si>
  <si>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</si>
  <si>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</si>
  <si>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</si>
  <si>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</si>
  <si>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</si>
  <si>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</si>
  <si>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</si>
  <si>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</si>
  <si>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</si>
  <si>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</si>
  <si>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</si>
  <si>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</si>
  <si>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</si>
  <si>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</si>
  <si>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</si>
  <si>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</si>
  <si>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</si>
  <si>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</si>
  <si>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</si>
  <si>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</si>
  <si>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</si>
  <si>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</si>
  <si>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</si>
  <si>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</si>
  <si>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</si>
  <si>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</si>
  <si>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</si>
  <si>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</si>
  <si>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</si>
  <si>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</si>
  <si>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</si>
  <si>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</si>
  <si>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</si>
  <si>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</si>
  <si>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</si>
  <si>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</si>
  <si>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</si>
  <si>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</si>
  <si>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</si>
  <si>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</si>
  <si>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</si>
  <si>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</si>
  <si>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</si>
  <si>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</si>
  <si>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</si>
  <si>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</si>
  <si>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</si>
  <si>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</si>
  <si>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</si>
  <si>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</si>
  <si>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</si>
  <si>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</si>
  <si>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</si>
  <si>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</si>
  <si>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</si>
  <si>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</si>
  <si>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</si>
  <si>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</si>
  <si>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</si>
  <si>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</si>
  <si>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</si>
  <si>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</si>
  <si>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</si>
  <si>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</si>
  <si>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</si>
  <si>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</si>
  <si>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</si>
  <si>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</si>
  <si>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</si>
  <si>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</si>
  <si>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</si>
  <si>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</si>
  <si>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</si>
  <si>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</si>
  <si>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</si>
  <si>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</si>
  <si>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</si>
  <si>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</si>
  <si>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</si>
  <si>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</si>
  <si>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</si>
  <si>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</si>
  <si>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</si>
  <si>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</si>
  <si>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</si>
  <si>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</si>
  <si>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</si>
  <si>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</si>
  <si>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</si>
  <si>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</si>
  <si>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</si>
  <si>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</si>
  <si>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</si>
  <si>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</si>
  <si>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</si>
  <si>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</si>
  <si>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</si>
  <si>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</si>
  <si>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</si>
  <si>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</si>
  <si>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</si>
  <si>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</si>
  <si>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</si>
  <si>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</si>
  <si>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</si>
  <si>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</si>
  <si>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</si>
  <si>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</si>
  <si>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</si>
  <si>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</si>
  <si>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</si>
  <si>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</si>
  <si>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</si>
  <si>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</si>
  <si>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</si>
  <si>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</si>
  <si>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</si>
  <si>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</si>
  <si>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</si>
  <si>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</si>
  <si>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</si>
  <si>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</si>
  <si>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</si>
  <si>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</si>
  <si>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</si>
  <si>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</si>
  <si>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</si>
  <si>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</si>
  <si>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</si>
  <si>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</si>
  <si>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</si>
  <si>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</si>
  <si>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</si>
  <si>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</si>
  <si>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</si>
  <si>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</si>
  <si>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</si>
  <si>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</si>
  <si>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</si>
  <si>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</si>
  <si>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</si>
  <si>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</si>
  <si>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</si>
  <si>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</si>
  <si>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</si>
  <si>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</si>
  <si>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</si>
  <si>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</si>
  <si>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</si>
  <si>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</si>
  <si>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</si>
  <si>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</si>
  <si>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</si>
  <si>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</si>
  <si>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</si>
  <si>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</si>
  <si>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</si>
  <si>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</si>
  <si>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</si>
  <si>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</si>
  <si>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</si>
  <si>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</si>
  <si>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</si>
  <si>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</si>
  <si>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</si>
  <si>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</si>
  <si>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</si>
  <si>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</si>
  <si>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</si>
  <si>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</si>
  <si>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</si>
  <si>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</si>
  <si>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</si>
  <si>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</si>
  <si>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</si>
  <si>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</si>
  <si>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</si>
  <si>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</si>
  <si>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</si>
  <si>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</si>
  <si>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</si>
  <si>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</si>
  <si>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</si>
  <si>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</si>
  <si>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</si>
  <si>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</si>
  <si>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</si>
  <si>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</si>
  <si>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</si>
  <si>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</si>
  <si>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</si>
  <si>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</si>
  <si>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</si>
  <si>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</si>
  <si>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</si>
  <si>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</si>
  <si>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</si>
  <si>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</si>
  <si>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</si>
  <si>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</si>
  <si>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</si>
  <si>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</si>
  <si>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</si>
  <si>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</si>
  <si>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</si>
  <si>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</si>
  <si>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</si>
  <si>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</si>
  <si>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</si>
  <si>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</si>
  <si>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</si>
  <si>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</si>
  <si>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</si>
  <si>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</si>
  <si>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</si>
  <si>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</si>
  <si>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</si>
  <si>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</si>
  <si>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</si>
  <si>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</si>
  <si>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</si>
  <si>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</si>
  <si>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</si>
  <si>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</si>
  <si>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</si>
  <si>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</si>
  <si>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</si>
  <si>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</si>
  <si>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</si>
  <si>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</si>
  <si>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</si>
  <si>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</si>
  <si>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</si>
  <si>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</si>
  <si>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</si>
  <si>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</si>
  <si>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</si>
  <si>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</si>
  <si>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</si>
  <si>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</si>
  <si>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</si>
  <si>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</si>
  <si>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</si>
  <si>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</si>
  <si>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</si>
  <si>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</si>
  <si>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</si>
  <si>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</si>
  <si>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</si>
  <si>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</si>
  <si>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</si>
  <si>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</si>
  <si>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</si>
  <si>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</si>
  <si>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</si>
  <si>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</si>
  <si>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</si>
  <si>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</si>
  <si>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</si>
  <si>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</si>
  <si>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</si>
  <si>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</si>
  <si>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</si>
  <si>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</si>
  <si>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</si>
  <si>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</si>
  <si>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</si>
  <si>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</si>
  <si>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</si>
  <si>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</si>
  <si>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</si>
  <si>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</si>
  <si>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</si>
  <si>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</si>
  <si>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</si>
  <si>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</si>
  <si>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</si>
  <si>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</si>
  <si>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</si>
  <si>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</si>
  <si>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</si>
  <si>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</si>
  <si>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</si>
  <si>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</si>
  <si>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</si>
  <si>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</si>
  <si>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</si>
  <si>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</si>
  <si>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</si>
  <si>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</si>
  <si>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</si>
  <si>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</si>
  <si>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</si>
  <si>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</si>
  <si>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</si>
  <si>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</si>
  <si>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</si>
  <si>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</si>
  <si>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</si>
  <si>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</si>
  <si>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</si>
  <si>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</si>
  <si>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</si>
  <si>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</si>
  <si>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</si>
  <si>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</si>
  <si>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</si>
  <si>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</si>
  <si>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</si>
  <si>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</si>
  <si>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</si>
  <si>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</si>
  <si>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</si>
  <si>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</si>
  <si>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</si>
  <si>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</si>
  <si>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</si>
  <si>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</si>
  <si>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</si>
  <si>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</si>
  <si>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</si>
  <si>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</si>
  <si>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</si>
  <si>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</si>
  <si>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</si>
  <si>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</si>
  <si>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</si>
  <si>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</si>
  <si>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</si>
  <si>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</si>
  <si>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</si>
  <si>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</si>
  <si>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</si>
  <si>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</si>
  <si>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</si>
  <si>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</si>
  <si>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</si>
  <si>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</si>
  <si>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</si>
  <si>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</si>
  <si>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</si>
  <si>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</si>
  <si>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</si>
  <si>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</si>
  <si>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</si>
  <si>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</si>
  <si>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</si>
  <si>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</si>
  <si>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</si>
  <si>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</si>
  <si>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</si>
  <si>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</si>
  <si>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</si>
  <si>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</si>
  <si>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</si>
  <si>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</si>
  <si>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</si>
  <si>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</si>
  <si>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</si>
  <si>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</si>
  <si>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</si>
  <si>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</si>
  <si>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</si>
  <si>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</si>
  <si>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</si>
  <si>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</si>
  <si>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</si>
  <si>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</si>
  <si>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</si>
  <si>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</si>
  <si>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</si>
  <si>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</si>
  <si>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</si>
  <si>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</si>
  <si>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</si>
  <si>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</si>
  <si>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</si>
  <si>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</si>
  <si>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</si>
  <si>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</si>
  <si>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</si>
  <si>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</si>
  <si>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</si>
  <si>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</si>
  <si>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</si>
  <si>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</si>
  <si>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</si>
  <si>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</si>
  <si>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</si>
  <si>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</si>
  <si>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</si>
  <si>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</si>
  <si>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</si>
  <si>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</si>
  <si>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</si>
  <si>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</si>
  <si>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</si>
  <si>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</si>
  <si>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</si>
  <si>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</si>
  <si>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</si>
  <si>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</si>
  <si>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</si>
  <si>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</si>
  <si>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</si>
  <si>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</si>
  <si>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</si>
  <si>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</si>
  <si>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</si>
  <si>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</si>
  <si>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</si>
  <si>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</si>
  <si>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</si>
  <si>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</si>
  <si>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</si>
  <si>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</si>
  <si>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</si>
  <si>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</si>
  <si>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</si>
  <si>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</si>
  <si>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</si>
  <si>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</si>
  <si>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</si>
  <si>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</si>
  <si>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</si>
  <si>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</si>
  <si>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</si>
  <si>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</si>
  <si>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</si>
  <si>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</si>
  <si>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</si>
  <si>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</si>
  <si>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</si>
  <si>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</si>
  <si>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</si>
  <si>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</si>
  <si>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</si>
  <si>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</si>
  <si>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</si>
  <si>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</si>
  <si>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</si>
  <si>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</si>
  <si>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</si>
  <si>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</si>
  <si>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</si>
  <si>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</si>
  <si>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</si>
  <si>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</si>
  <si>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</si>
  <si>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</si>
  <si>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</si>
  <si>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</si>
  <si>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</si>
  <si>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</si>
  <si>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</si>
  <si>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</si>
  <si>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</si>
  <si>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</si>
  <si>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</si>
  <si>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</si>
  <si>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</si>
  <si>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</si>
  <si>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</si>
  <si>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</si>
  <si>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</si>
  <si>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</si>
  <si>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</si>
  <si>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</si>
  <si>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</si>
  <si>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</si>
  <si>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</si>
  <si>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</si>
  <si>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</si>
  <si>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</si>
  <si>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</si>
  <si>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</si>
  <si>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</si>
  <si>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</si>
  <si>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</si>
  <si>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</si>
  <si>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</si>
  <si>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</si>
  <si>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</si>
  <si>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</si>
  <si>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</si>
  <si>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</si>
  <si>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</si>
  <si>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</si>
  <si>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</si>
  <si>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</si>
  <si>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</si>
  <si>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</si>
  <si>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</si>
  <si>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</si>
  <si>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</si>
  <si>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</si>
  <si>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</si>
  <si>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</si>
  <si>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</si>
  <si>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</si>
  <si>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</si>
  <si>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</si>
  <si>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</si>
  <si>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</si>
  <si>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</si>
  <si>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</si>
  <si>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</si>
  <si>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</si>
  <si>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</si>
  <si>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</si>
  <si>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</si>
  <si>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</si>
  <si>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</si>
  <si>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</si>
  <si>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</si>
  <si>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</si>
  <si>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</si>
  <si>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</si>
  <si>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</si>
  <si>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</si>
  <si>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</si>
  <si>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</si>
  <si>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</si>
  <si>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</si>
  <si>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</si>
  <si>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</si>
  <si>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</si>
  <si>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</si>
  <si>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</si>
  <si>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</si>
  <si>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</si>
  <si>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</si>
  <si>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</si>
  <si>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</si>
  <si>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</si>
  <si>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</si>
  <si>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</si>
  <si>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</si>
  <si>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</si>
  <si>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</si>
  <si>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</si>
  <si>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</si>
  <si>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</si>
  <si>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</si>
  <si>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</si>
  <si>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</si>
  <si>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</si>
  <si>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</si>
  <si>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</si>
  <si>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</si>
  <si>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</si>
  <si>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</si>
  <si>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</si>
  <si>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</si>
  <si>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</si>
  <si>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</si>
  <si>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</si>
  <si>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</si>
  <si>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</si>
  <si>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</si>
  <si>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</si>
  <si>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</si>
  <si>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</si>
  <si>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</si>
  <si>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</si>
  <si>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</si>
  <si>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</si>
  <si>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</si>
  <si>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</si>
  <si>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</si>
  <si>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</si>
  <si>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</si>
  <si>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</si>
  <si>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</si>
  <si>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</si>
  <si>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</si>
  <si>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</si>
  <si>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</si>
  <si>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</si>
  <si>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</si>
  <si>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</si>
  <si>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</si>
  <si>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</si>
  <si>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</si>
  <si>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</si>
  <si>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</si>
  <si>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</si>
  <si>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</si>
  <si>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</si>
  <si>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</si>
  <si>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</si>
  <si>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</si>
  <si>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</si>
  <si>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</si>
  <si>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</si>
  <si>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</si>
  <si>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</si>
  <si>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</si>
  <si>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</si>
  <si>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</si>
  <si>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</si>
  <si>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</si>
  <si>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</si>
  <si>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</si>
  <si>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</si>
  <si>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</si>
  <si>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</si>
  <si>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</si>
  <si>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</si>
  <si>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</si>
  <si>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</si>
  <si>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</si>
  <si>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</si>
  <si>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</si>
  <si>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</si>
  <si>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</si>
  <si>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</si>
  <si>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</si>
  <si>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</si>
  <si>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</si>
  <si>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</si>
  <si>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</si>
  <si>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</si>
  <si>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</si>
  <si>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</si>
  <si>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</si>
  <si>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</si>
  <si>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</si>
  <si>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</si>
  <si>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</si>
  <si>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</si>
  <si>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</si>
  <si>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</si>
  <si>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</si>
  <si>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</si>
  <si>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</si>
  <si>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</si>
  <si>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</si>
  <si>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</si>
  <si>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</si>
  <si>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</si>
  <si>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</si>
  <si>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</si>
  <si>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</si>
  <si>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</si>
  <si>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</si>
  <si>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</si>
  <si>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</si>
  <si>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</si>
  <si>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</si>
  <si>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</si>
  <si>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</si>
  <si>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</si>
  <si>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</si>
  <si>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</si>
  <si>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</si>
  <si>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</si>
  <si>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</si>
  <si>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</si>
  <si>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</si>
  <si>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</si>
  <si>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</si>
  <si>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</si>
  <si>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</si>
  <si>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</si>
  <si>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</si>
  <si>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</si>
  <si>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</si>
  <si>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</si>
  <si>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</si>
  <si>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</si>
  <si>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</si>
  <si>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</si>
  <si>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</si>
  <si>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</si>
  <si>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</si>
  <si>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</si>
  <si>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</si>
  <si>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</si>
  <si>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</si>
  <si>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</si>
  <si>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</si>
  <si>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</si>
  <si>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</si>
  <si>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</si>
  <si>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</si>
  <si>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</si>
  <si>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</si>
  <si>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</si>
  <si>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</si>
  <si>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</si>
  <si>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</si>
  <si>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</si>
  <si>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</si>
  <si>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</si>
  <si>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</si>
  <si>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</si>
  <si>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</si>
  <si>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</si>
  <si>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</si>
  <si>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</si>
  <si>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</si>
  <si>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</si>
  <si>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</si>
  <si>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</si>
  <si>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</si>
  <si>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</si>
  <si>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</si>
  <si>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</si>
  <si>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</si>
  <si>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</si>
  <si>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</si>
  <si>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</si>
  <si>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</si>
  <si>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</si>
  <si>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</si>
  <si>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</si>
  <si>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</si>
  <si>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</si>
  <si>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</si>
  <si>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</si>
  <si>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</si>
  <si>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</si>
  <si>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</si>
  <si>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</si>
  <si>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</si>
  <si>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</si>
  <si>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</si>
  <si>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</si>
  <si>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</si>
  <si>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</si>
  <si>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</si>
  <si>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</si>
  <si>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</si>
  <si>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</si>
  <si>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</si>
  <si>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</si>
  <si>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</si>
  <si>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</si>
  <si>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</si>
  <si>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</si>
  <si>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</si>
  <si>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</si>
  <si>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</si>
  <si>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</si>
  <si>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</si>
  <si>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</si>
  <si>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</si>
  <si>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</si>
  <si>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</si>
  <si>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</si>
  <si>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</si>
  <si>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</si>
  <si>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</si>
  <si>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</si>
  <si>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</si>
  <si>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</si>
  <si>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</si>
  <si>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</si>
  <si>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</si>
  <si>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</si>
  <si>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</si>
  <si>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</si>
  <si>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</si>
  <si>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</si>
  <si>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</si>
  <si>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</si>
  <si>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</si>
  <si>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</si>
  <si>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</si>
  <si>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</si>
  <si>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</si>
  <si>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</si>
  <si>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</si>
  <si>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</si>
  <si>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</si>
  <si>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</si>
  <si>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</si>
  <si>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</si>
  <si>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</si>
  <si>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</si>
  <si>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</si>
  <si>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</si>
  <si>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</si>
  <si>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</si>
  <si>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</si>
  <si>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</si>
  <si>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</si>
  <si>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</si>
  <si>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</si>
  <si>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</si>
  <si>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</si>
  <si>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</si>
  <si>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</si>
  <si>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</si>
  <si>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</si>
  <si>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</si>
  <si>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</si>
  <si>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</si>
  <si>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</si>
  <si>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</si>
  <si>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</si>
  <si>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</si>
  <si>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</si>
  <si>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</si>
  <si>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</si>
  <si>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</si>
  <si>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</si>
  <si>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</si>
  <si>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</si>
  <si>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</si>
  <si>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</si>
  <si>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</si>
  <si>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</si>
  <si>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</si>
  <si>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</si>
  <si>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</si>
  <si>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</si>
  <si>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</si>
  <si>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</si>
  <si>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</si>
  <si>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</si>
  <si>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</si>
  <si>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</si>
  <si>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</si>
  <si>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</si>
  <si>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</si>
  <si>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</si>
  <si>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</si>
  <si>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</si>
  <si>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</si>
  <si>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</si>
  <si>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</si>
  <si>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</si>
  <si>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</si>
  <si>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</si>
  <si>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</si>
  <si>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</si>
  <si>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</si>
  <si>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</si>
  <si>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</si>
  <si>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</si>
  <si>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</si>
  <si>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</si>
  <si>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</si>
  <si>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</si>
  <si>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</si>
  <si>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</si>
  <si>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</si>
  <si>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</si>
  <si>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</si>
  <si>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</si>
  <si>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</si>
  <si>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</si>
  <si>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</si>
  <si>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</si>
  <si>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</si>
  <si>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</si>
  <si>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</si>
  <si>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</si>
  <si>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</si>
  <si>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</si>
  <si>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</si>
  <si>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</si>
  <si>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</si>
  <si>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</si>
  <si>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</si>
  <si>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</si>
  <si>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</si>
  <si>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</si>
  <si>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</si>
  <si>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</si>
  <si>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</si>
  <si>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</si>
  <si>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</si>
  <si>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</si>
  <si>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</si>
  <si>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</si>
  <si>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</si>
  <si>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</si>
  <si>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</si>
  <si>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</si>
  <si>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</si>
  <si>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</si>
  <si>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</si>
  <si>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</si>
  <si>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</si>
  <si>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</si>
  <si>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</si>
  <si>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</si>
  <si>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</si>
  <si>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</si>
  <si>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</si>
  <si>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</si>
  <si>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</si>
  <si>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</si>
  <si>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</si>
  <si>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</si>
  <si>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</si>
  <si>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</si>
  <si>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</si>
  <si>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</si>
  <si>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</si>
  <si>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</si>
  <si>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</si>
  <si>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</si>
  <si>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</si>
  <si>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</si>
  <si>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</si>
  <si>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</si>
  <si>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</si>
  <si>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</si>
  <si>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</si>
  <si>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</si>
  <si>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</si>
  <si>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</si>
  <si>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</si>
  <si>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</si>
  <si>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</si>
  <si>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</si>
  <si>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</si>
  <si>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</si>
  <si>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</si>
  <si>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</si>
  <si>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</si>
  <si>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</si>
  <si>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</si>
  <si>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</si>
  <si>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</si>
  <si>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</si>
  <si>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</si>
  <si>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</si>
  <si>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</si>
  <si>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</si>
  <si>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</si>
  <si>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</si>
  <si>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</si>
  <si>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</si>
  <si>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</si>
  <si>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</si>
  <si>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</si>
  <si>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</si>
  <si>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</si>
  <si>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</si>
  <si>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</si>
  <si>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</si>
  <si>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</si>
  <si>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</si>
  <si>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</si>
  <si>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</si>
  <si>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</si>
  <si>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</si>
  <si>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</si>
  <si>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</si>
  <si>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</si>
  <si>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</si>
  <si>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</si>
  <si>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</si>
  <si>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</si>
  <si>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</si>
  <si>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</si>
  <si>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</si>
  <si>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</si>
  <si>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</si>
  <si>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</si>
  <si>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</si>
  <si>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</si>
  <si>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</si>
  <si>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</si>
  <si>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</si>
  <si>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</si>
  <si>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</si>
  <si>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</si>
  <si>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</si>
  <si>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</si>
  <si>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</si>
  <si>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</si>
  <si>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</si>
  <si>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</si>
  <si>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</si>
  <si>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</si>
  <si>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</si>
  <si>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</si>
  <si>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</si>
  <si>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</si>
  <si>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</si>
  <si>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</si>
  <si>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</si>
  <si>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</si>
  <si>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</si>
  <si>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</si>
  <si>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</si>
  <si>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</si>
  <si>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</si>
  <si>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</si>
  <si>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</si>
  <si>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</si>
  <si>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</si>
  <si>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</si>
  <si>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</si>
  <si>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</si>
  <si>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</si>
  <si>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</si>
  <si>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</si>
  <si>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</si>
  <si>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</si>
  <si>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</si>
  <si>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</si>
  <si>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</si>
  <si>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</si>
  <si>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</si>
  <si>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</si>
  <si>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</si>
  <si>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</si>
  <si>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</si>
  <si>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</si>
  <si>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</si>
  <si>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</si>
  <si>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</si>
  <si>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</si>
  <si>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</si>
  <si>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</si>
  <si>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</si>
  <si>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</si>
  <si>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</si>
  <si>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</si>
  <si>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</si>
  <si>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</si>
  <si>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</si>
  <si>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</si>
  <si>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</si>
  <si>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</si>
  <si>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</si>
  <si>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</si>
  <si>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</si>
  <si>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</si>
  <si>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</si>
  <si>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</si>
  <si>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</si>
  <si>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</si>
  <si>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</si>
  <si>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</si>
  <si>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</si>
  <si>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</si>
  <si>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</si>
  <si>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</si>
  <si>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</si>
  <si>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</si>
  <si>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</si>
  <si>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</si>
  <si>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</si>
  <si>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</si>
  <si>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</si>
  <si>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</si>
  <si>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</si>
  <si>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</si>
  <si>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</si>
  <si>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</si>
  <si>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</si>
  <si>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</si>
  <si>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</si>
  <si>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</si>
  <si>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</si>
  <si>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</si>
  <si>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</si>
  <si>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</si>
  <si>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</si>
  <si>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</si>
  <si>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</si>
  <si>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</si>
  <si>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</si>
  <si>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</si>
  <si>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</si>
  <si>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</si>
  <si>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</si>
  <si>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</si>
  <si>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</si>
  <si>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</si>
  <si>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</si>
  <si>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</si>
  <si>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</si>
  <si>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</si>
  <si>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</si>
  <si>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</si>
  <si>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</si>
  <si>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</si>
  <si>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</si>
  <si>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</si>
  <si>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</si>
  <si>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</si>
  <si>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</si>
  <si>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</si>
  <si>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</si>
  <si>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</si>
  <si>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</si>
  <si>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</si>
  <si>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</si>
  <si>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</si>
  <si>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</si>
  <si>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</si>
  <si>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</si>
  <si>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</si>
  <si>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</si>
  <si>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</si>
  <si>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</si>
  <si>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</si>
  <si>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</si>
  <si>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</si>
  <si>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</si>
  <si>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</si>
  <si>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</si>
  <si>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</si>
  <si>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</si>
  <si>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</si>
  <si>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</si>
  <si>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</si>
  <si>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</si>
  <si>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</si>
  <si>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</si>
  <si>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</si>
  <si>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</si>
  <si>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</si>
  <si>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</si>
  <si>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</si>
  <si>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</si>
  <si>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</si>
  <si>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</si>
  <si>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</si>
  <si>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</si>
  <si>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</si>
  <si>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</si>
  <si>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</si>
  <si>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</si>
  <si>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</si>
  <si>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</si>
  <si>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</si>
  <si>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</si>
  <si>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</si>
  <si>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</si>
  <si>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</si>
  <si>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</si>
  <si>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</si>
  <si>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</si>
  <si>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</si>
  <si>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</si>
  <si>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</si>
  <si>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</si>
  <si>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</si>
  <si>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</si>
  <si>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</si>
  <si>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</si>
  <si>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</si>
  <si>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</si>
  <si>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</si>
  <si>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</si>
  <si>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</si>
  <si>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</si>
  <si>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</si>
  <si>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</si>
  <si>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</si>
  <si>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</si>
  <si>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</si>
  <si>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</si>
  <si>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</si>
  <si>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</si>
  <si>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</si>
  <si>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</si>
  <si>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</si>
  <si>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</si>
  <si>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</si>
  <si>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</si>
  <si>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</si>
  <si>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</si>
  <si>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</si>
  <si>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</si>
  <si>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</si>
  <si>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</si>
  <si>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</si>
  <si>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</si>
  <si>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</si>
  <si>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</si>
  <si>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</si>
  <si>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</si>
  <si>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</si>
  <si>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</si>
  <si>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</si>
  <si>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</si>
  <si>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</si>
  <si>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</si>
  <si>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</si>
  <si>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</si>
  <si>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</si>
  <si>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</si>
  <si>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</si>
  <si>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</si>
  <si>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</si>
  <si>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</si>
  <si>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</si>
  <si>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</si>
  <si>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</si>
  <si>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</si>
  <si>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</si>
  <si>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</si>
  <si>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</si>
  <si>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</si>
  <si>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</si>
  <si>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</si>
  <si>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</si>
  <si>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</si>
  <si>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</si>
  <si>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</si>
  <si>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</si>
  <si>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</si>
  <si>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</si>
  <si>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</si>
  <si>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</si>
  <si>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</si>
  <si>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</si>
  <si>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</si>
  <si>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</si>
  <si>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</si>
  <si>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</si>
  <si>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</si>
  <si>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</si>
  <si>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</si>
  <si>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</si>
  <si>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</si>
  <si>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</si>
  <si>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</si>
  <si>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</si>
  <si>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</si>
  <si>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</si>
  <si>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</si>
  <si>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</si>
  <si>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</si>
  <si>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</si>
  <si>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</si>
  <si>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</si>
  <si>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</si>
  <si>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</si>
  <si>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</si>
  <si>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</si>
  <si>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</si>
  <si>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</si>
  <si>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</si>
  <si>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</si>
  <si>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</si>
  <si>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</si>
  <si>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</si>
  <si>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</si>
  <si>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</si>
  <si>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</si>
  <si>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</si>
  <si>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</si>
  <si>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</si>
  <si>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</si>
  <si>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</si>
  <si>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</si>
  <si>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</si>
  <si>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</si>
  <si>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</si>
  <si>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</si>
  <si>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</si>
  <si>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</si>
  <si>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</si>
  <si>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</si>
  <si>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</si>
  <si>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</si>
  <si>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</si>
  <si>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</si>
  <si>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</si>
  <si>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</si>
  <si>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</si>
  <si>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</si>
  <si>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</si>
  <si>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</si>
  <si>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</si>
  <si>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</si>
  <si>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</si>
  <si>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</si>
  <si>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</si>
  <si>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</si>
  <si>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</si>
  <si>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</si>
  <si>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</si>
  <si>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</si>
  <si>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</si>
  <si>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</si>
  <si>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</si>
  <si>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</si>
  <si>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</si>
  <si>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</si>
  <si>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</si>
  <si>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</si>
  <si>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</si>
  <si>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</si>
  <si>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</si>
  <si>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</si>
  <si>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</si>
  <si>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</si>
  <si>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</si>
  <si>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</si>
  <si>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</si>
  <si>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</si>
  <si>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</si>
  <si>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</si>
  <si>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</si>
  <si>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</si>
  <si>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</si>
  <si>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</si>
  <si>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</si>
  <si>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</si>
  <si>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</si>
  <si>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</si>
  <si>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</si>
  <si>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</si>
  <si>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</si>
  <si>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</si>
  <si>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</si>
  <si>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</si>
  <si>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</si>
  <si>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</si>
  <si>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</si>
  <si>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</si>
  <si>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</si>
  <si>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</si>
  <si>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</si>
  <si>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</si>
  <si>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</si>
  <si>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</si>
  <si>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</si>
  <si>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</si>
  <si>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</si>
  <si>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</si>
  <si>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</si>
  <si>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</si>
  <si>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</si>
  <si>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</si>
  <si>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</si>
  <si>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</si>
  <si>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</si>
  <si>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</si>
  <si>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</si>
  <si>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</si>
  <si>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</si>
  <si>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</si>
  <si>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</si>
  <si>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</si>
  <si>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</si>
  <si>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</si>
  <si>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</si>
  <si>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</si>
  <si>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</si>
  <si>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</si>
  <si>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</si>
  <si>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</si>
  <si>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</si>
  <si>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</si>
  <si>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</si>
  <si>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</si>
  <si>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</si>
  <si>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</si>
  <si>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</si>
  <si>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</si>
  <si>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</si>
  <si>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</si>
  <si>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</si>
  <si>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</si>
  <si>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</si>
  <si>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</si>
  <si>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</si>
  <si>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</si>
  <si>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</si>
  <si>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</si>
  <si>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</si>
  <si>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</si>
  <si>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</si>
  <si>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</si>
  <si>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</si>
  <si>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</si>
  <si>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</si>
  <si>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</si>
  <si>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</si>
  <si>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</si>
  <si>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</si>
  <si>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</si>
  <si>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</si>
  <si>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</si>
  <si>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</si>
  <si>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</si>
  <si>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</si>
  <si>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</si>
  <si>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</si>
  <si>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</si>
  <si>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</si>
  <si>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</si>
  <si>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</si>
  <si>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</si>
  <si>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</si>
  <si>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</si>
  <si>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</si>
  <si>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</si>
  <si>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</si>
  <si>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</si>
  <si>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</si>
  <si>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</si>
  <si>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</si>
  <si>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</si>
  <si>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</si>
  <si>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</si>
  <si>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</si>
  <si>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</si>
  <si>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</si>
  <si>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</si>
  <si>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</si>
  <si>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</si>
  <si>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</si>
  <si>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</si>
  <si>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</si>
  <si>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</si>
  <si>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</si>
  <si>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</si>
  <si>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</si>
  <si>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</si>
  <si>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</si>
  <si>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</si>
  <si>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</si>
  <si>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</si>
  <si>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</si>
  <si>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</si>
  <si>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</si>
  <si>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</si>
  <si>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</si>
  <si>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</si>
  <si>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</si>
  <si>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</si>
  <si>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</si>
  <si>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</si>
  <si>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</si>
  <si>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</si>
  <si>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</si>
  <si>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</si>
  <si>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</si>
  <si>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</si>
  <si>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</si>
  <si>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</si>
  <si>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</si>
  <si>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</si>
  <si>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</si>
  <si>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</si>
  <si>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</si>
  <si>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</si>
  <si>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</si>
  <si>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</si>
  <si>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</si>
  <si>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</si>
  <si>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</si>
  <si>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</si>
  <si>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</si>
  <si>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</si>
  <si>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</si>
  <si>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</si>
  <si>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</si>
  <si>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</si>
  <si>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</si>
  <si>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</si>
  <si>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</si>
  <si>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</si>
  <si>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</si>
  <si>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</si>
  <si>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</si>
  <si>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</si>
  <si>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</si>
  <si>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</si>
  <si>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</si>
  <si>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</si>
  <si>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</si>
  <si>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</si>
  <si>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</si>
  <si>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</si>
  <si>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</si>
  <si>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</si>
  <si>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</si>
  <si>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</si>
  <si>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</si>
  <si>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</si>
  <si>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</si>
  <si>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</si>
  <si>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</si>
  <si>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</si>
  <si>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</si>
  <si>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</si>
  <si>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</si>
  <si>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</si>
  <si>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</si>
  <si>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</si>
  <si>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</si>
  <si>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</si>
  <si>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</si>
  <si>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</si>
  <si>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</si>
  <si>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</si>
  <si>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</si>
  <si>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</si>
  <si>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</si>
  <si>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</si>
  <si>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</si>
  <si>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</si>
  <si>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</si>
  <si>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</si>
  <si>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</si>
  <si>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</si>
  <si>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</si>
  <si>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</si>
  <si>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</si>
  <si>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</si>
  <si>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</si>
  <si>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</si>
  <si>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</si>
  <si>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</si>
  <si>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</si>
  <si>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</si>
  <si>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</si>
  <si>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</si>
  <si>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</si>
  <si>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</si>
  <si>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</si>
  <si>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</si>
  <si>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</si>
  <si>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</si>
  <si>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</si>
  <si>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</si>
  <si>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</si>
  <si>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</si>
  <si>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</si>
  <si>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</si>
  <si>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</si>
  <si>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</si>
  <si>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</si>
  <si>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</si>
  <si>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</si>
  <si>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</si>
  <si>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</si>
  <si>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</si>
  <si>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</si>
  <si>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</si>
  <si>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</si>
  <si>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</si>
  <si>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</si>
  <si>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</si>
  <si>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</si>
  <si>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</si>
  <si>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</si>
  <si>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</si>
  <si>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</si>
  <si>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</si>
  <si>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</si>
  <si>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</si>
  <si>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</si>
  <si>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</si>
  <si>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</si>
  <si>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</si>
  <si>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</si>
  <si>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</si>
  <si>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</si>
  <si>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</si>
  <si>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</si>
  <si>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</si>
  <si>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</si>
  <si>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</si>
  <si>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</si>
  <si>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</si>
  <si>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</si>
  <si>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</si>
  <si>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</si>
  <si>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</si>
  <si>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</si>
  <si>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</si>
  <si>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</si>
  <si>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</si>
  <si>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</si>
  <si>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</si>
  <si>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</si>
  <si>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</si>
  <si>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</si>
  <si>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</si>
  <si>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</si>
  <si>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</si>
  <si>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</si>
  <si>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</si>
  <si>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</si>
  <si>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</si>
  <si>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</si>
  <si>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</si>
  <si>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</si>
  <si>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</si>
  <si>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</si>
  <si>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</si>
  <si>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</si>
  <si>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</si>
  <si>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</si>
  <si>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</si>
  <si>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</si>
  <si>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</si>
  <si>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</si>
  <si>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</si>
  <si>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</si>
  <si>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</si>
  <si>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</si>
  <si>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</si>
  <si>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</si>
  <si>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</si>
  <si>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</si>
  <si>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</si>
  <si>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</si>
  <si>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</si>
  <si>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</si>
  <si>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</si>
  <si>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</si>
  <si>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</si>
  <si>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</si>
  <si>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</si>
  <si>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</si>
  <si>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</si>
  <si>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</si>
  <si>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</si>
  <si>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</si>
  <si>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</si>
  <si>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</si>
  <si>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</si>
  <si>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</si>
  <si>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</si>
  <si>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</si>
  <si>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</si>
  <si>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</si>
  <si>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</si>
  <si>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</si>
  <si>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</si>
  <si>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</si>
  <si>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</si>
  <si>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</si>
  <si>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</si>
  <si>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</si>
  <si>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</si>
  <si>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</si>
  <si>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</si>
  <si>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</si>
  <si>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</si>
  <si>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</si>
  <si>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</si>
  <si>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</si>
  <si>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</si>
  <si>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</si>
  <si>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</si>
  <si>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</si>
  <si>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</si>
  <si>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</si>
  <si>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</si>
  <si>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</si>
  <si>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</si>
  <si>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</si>
  <si>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</si>
  <si>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</si>
  <si>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</si>
  <si>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</si>
  <si>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</si>
  <si>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</si>
  <si>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</si>
  <si>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</si>
  <si>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</si>
  <si>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</si>
  <si>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</si>
  <si>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</si>
  <si>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</si>
  <si>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</si>
  <si>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</si>
  <si>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</si>
  <si>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</si>
  <si>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</si>
  <si>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</si>
  <si>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</si>
  <si>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</si>
  <si>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</si>
  <si>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</si>
  <si>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</si>
  <si>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</si>
  <si>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</si>
  <si>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</si>
  <si>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</si>
  <si>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</si>
  <si>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</si>
  <si>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</si>
  <si>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</si>
  <si>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</si>
  <si>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</si>
  <si>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</si>
  <si>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</si>
  <si>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</si>
  <si>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</si>
  <si>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</si>
  <si>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</si>
  <si>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</si>
  <si>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</si>
  <si>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</si>
  <si>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</si>
  <si>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</si>
  <si>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</si>
  <si>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</si>
  <si>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</si>
  <si>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</si>
  <si>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</si>
  <si>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</si>
  <si>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</si>
  <si>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</si>
  <si>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</si>
  <si>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</si>
  <si>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</si>
  <si>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</si>
  <si>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</si>
  <si>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</si>
  <si>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</si>
  <si>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</si>
  <si>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</si>
  <si>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</si>
  <si>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</si>
  <si>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</si>
  <si>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</si>
  <si>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</si>
  <si>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</si>
  <si>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</si>
  <si>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</si>
  <si>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</si>
  <si>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</si>
  <si>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</si>
  <si>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</si>
  <si>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</si>
  <si>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</si>
  <si>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</si>
  <si>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</si>
  <si>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</si>
  <si>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</si>
  <si>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</si>
  <si>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</si>
  <si>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</si>
  <si>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</si>
  <si>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</si>
  <si>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</si>
  <si>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</si>
  <si>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</si>
  <si>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</si>
  <si>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</si>
  <si>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</si>
  <si>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</si>
  <si>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</si>
  <si>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</si>
  <si>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</si>
  <si>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</si>
  <si>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</si>
  <si>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</si>
  <si>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</si>
  <si>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</si>
  <si>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</si>
  <si>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</si>
  <si>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</si>
  <si>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</si>
  <si>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</si>
  <si>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</si>
  <si>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</si>
  <si>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</si>
  <si>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</si>
  <si>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</si>
  <si>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</si>
  <si>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</si>
  <si>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</si>
  <si>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</si>
  <si>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</si>
  <si>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</si>
  <si>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</si>
  <si>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</si>
  <si>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</si>
  <si>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</si>
  <si>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</si>
  <si>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</si>
  <si>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</si>
  <si>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</si>
  <si>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</si>
  <si>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</si>
  <si>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</si>
  <si>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</si>
  <si>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</si>
  <si>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</si>
  <si>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</si>
  <si>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</si>
  <si>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</si>
  <si>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</si>
  <si>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</si>
  <si>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</si>
  <si>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</si>
  <si>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</si>
  <si>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</si>
  <si>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</si>
  <si>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</si>
  <si>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</si>
  <si>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</si>
  <si>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</si>
  <si>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</si>
  <si>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</si>
  <si>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</si>
  <si>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</si>
  <si>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</si>
  <si>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</si>
  <si>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</si>
  <si>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</si>
  <si>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</si>
  <si>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</si>
  <si>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</si>
  <si>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</si>
  <si>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</si>
  <si>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</si>
  <si>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</si>
  <si>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</si>
  <si>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</si>
  <si>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</si>
  <si>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</si>
  <si>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</si>
  <si>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</si>
  <si>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</si>
  <si>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</si>
  <si>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</si>
  <si>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</si>
  <si>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</si>
  <si>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</si>
  <si>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</si>
  <si>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</si>
  <si>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</si>
  <si>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</si>
  <si>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</si>
  <si>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</si>
  <si>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</si>
  <si>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</si>
  <si>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</si>
  <si>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</si>
  <si>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</si>
  <si>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</si>
  <si>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</si>
  <si>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</si>
  <si>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</si>
  <si>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</si>
  <si>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</si>
  <si>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</si>
  <si>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</si>
  <si>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</si>
  <si>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</si>
  <si>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</si>
  <si>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</si>
  <si>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</si>
  <si>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</si>
  <si>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</si>
  <si>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</si>
  <si>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</si>
  <si>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</si>
  <si>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</si>
  <si>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</si>
  <si>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</si>
  <si>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</si>
  <si>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</si>
  <si>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</si>
  <si>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</si>
  <si>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</si>
  <si>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</si>
  <si>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</si>
  <si>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</si>
  <si>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</si>
  <si>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</si>
  <si>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</si>
  <si>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</si>
  <si>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</si>
  <si>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</si>
  <si>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</si>
  <si>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</si>
  <si>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</si>
  <si>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</si>
  <si>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</si>
  <si>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</si>
  <si>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</si>
  <si>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</si>
  <si>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</si>
  <si>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</si>
  <si>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</si>
  <si>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</si>
  <si>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</si>
  <si>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</si>
  <si>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</si>
  <si>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</si>
  <si>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</si>
  <si>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</si>
  <si>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</si>
  <si>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</si>
  <si>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</si>
  <si>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</si>
  <si>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</si>
  <si>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</si>
  <si>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</si>
  <si>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</si>
  <si>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</si>
  <si>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</si>
  <si>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</si>
  <si>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</si>
  <si>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</si>
  <si>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</si>
  <si>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</si>
  <si>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</si>
  <si>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</si>
  <si>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</si>
  <si>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</si>
  <si>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</si>
  <si>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</si>
  <si>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</si>
  <si>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</si>
  <si>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</si>
  <si>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</si>
  <si>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</si>
  <si>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</si>
  <si>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</si>
  <si>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</si>
  <si>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</si>
  <si>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</si>
  <si>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</si>
  <si>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</si>
  <si>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</si>
  <si>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</si>
  <si>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</si>
  <si>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</si>
  <si>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</si>
  <si>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</si>
  <si>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</si>
  <si>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</si>
  <si>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</si>
  <si>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</si>
  <si>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</si>
  <si>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</si>
  <si>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</si>
  <si>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</si>
  <si>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</si>
  <si>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</si>
  <si>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</si>
  <si>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</si>
  <si>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</si>
  <si>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</si>
  <si>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</si>
  <si>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</si>
  <si>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</si>
  <si>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</si>
  <si>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</si>
  <si>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</si>
  <si>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</si>
  <si>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</si>
  <si>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</si>
  <si>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</si>
  <si>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</si>
  <si>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</si>
  <si>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</si>
  <si>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</si>
  <si>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</si>
  <si>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</si>
  <si>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</si>
  <si>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</si>
  <si>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</si>
  <si>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</si>
  <si>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</si>
  <si>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</si>
  <si>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</si>
  <si>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</si>
  <si>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</si>
  <si>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</si>
  <si>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</si>
  <si>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</si>
  <si>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</si>
  <si>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</si>
  <si>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</si>
  <si>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</si>
  <si>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</si>
  <si>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</si>
  <si>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</si>
  <si>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</si>
  <si>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</si>
  <si>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</si>
  <si>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</si>
  <si>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</si>
  <si>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</si>
  <si>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</si>
  <si>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</si>
  <si>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</si>
  <si>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</si>
  <si>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</si>
  <si>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</si>
  <si>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</si>
  <si>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</si>
  <si>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</si>
  <si>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</si>
  <si>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</si>
  <si>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</si>
  <si>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</si>
  <si>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</si>
  <si>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</si>
  <si>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</si>
  <si>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</si>
  <si>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</si>
  <si>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</si>
  <si>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</si>
  <si>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</si>
  <si>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</si>
  <si>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</si>
  <si>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</si>
  <si>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</si>
  <si>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</si>
  <si>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</si>
  <si>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</si>
  <si>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</si>
  <si>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</si>
  <si>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</si>
  <si>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</si>
  <si>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</si>
  <si>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</si>
  <si>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</si>
  <si>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</si>
  <si>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</si>
  <si>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</si>
  <si>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</si>
  <si>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</si>
  <si>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</si>
  <si>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</si>
  <si>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</si>
  <si>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</si>
  <si>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</si>
  <si>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</si>
  <si>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</si>
  <si>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</si>
  <si>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</si>
  <si>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</si>
  <si>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</si>
  <si>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</si>
  <si>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</si>
  <si>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</si>
  <si>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</si>
  <si>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</si>
  <si>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</si>
  <si>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</si>
  <si>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</si>
  <si>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</si>
  <si>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</si>
  <si>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</si>
  <si>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</si>
  <si>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</si>
  <si>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</si>
  <si>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</si>
  <si>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</si>
  <si>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</si>
  <si>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</si>
  <si>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</si>
  <si>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</si>
  <si>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</si>
  <si>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</si>
  <si>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</si>
  <si>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</si>
  <si>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</si>
  <si>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</si>
  <si>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</si>
  <si>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</si>
  <si>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</si>
  <si>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</si>
  <si>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</si>
  <si>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</si>
  <si>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</si>
  <si>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</si>
  <si>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</si>
  <si>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</si>
  <si>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</si>
  <si>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</si>
  <si>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</si>
  <si>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</si>
  <si>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</si>
  <si>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</si>
  <si>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</si>
  <si>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</si>
  <si>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</si>
  <si>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</si>
  <si>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</si>
  <si>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</si>
  <si>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</si>
  <si>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</si>
  <si>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</si>
  <si>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</si>
  <si>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</si>
  <si>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</si>
  <si>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</si>
  <si>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</si>
  <si>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</si>
  <si>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</si>
  <si>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</si>
  <si>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</si>
  <si>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</si>
  <si>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</si>
  <si>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</si>
  <si>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</si>
  <si>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</si>
  <si>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</si>
  <si>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</si>
  <si>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</si>
  <si>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</si>
  <si>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</si>
  <si>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</si>
  <si>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</si>
  <si>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</si>
  <si>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</si>
  <si>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</si>
  <si>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</si>
  <si>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</si>
  <si>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</si>
  <si>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</si>
  <si>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</si>
  <si>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</si>
  <si>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</si>
  <si>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</si>
  <si>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</si>
  <si>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</si>
  <si>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</si>
  <si>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</si>
  <si>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</si>
  <si>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</si>
  <si>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</si>
  <si>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</si>
  <si>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</si>
  <si>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</si>
  <si>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</si>
  <si>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</si>
  <si>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</si>
  <si>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</si>
  <si>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</si>
  <si>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</si>
  <si>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</si>
  <si>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</si>
  <si>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</si>
  <si>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</si>
  <si>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</si>
  <si>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</si>
  <si>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</si>
  <si>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</si>
  <si>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</si>
  <si>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</si>
  <si>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</si>
  <si>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</si>
  <si>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</si>
  <si>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</si>
  <si>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</si>
  <si>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</si>
  <si>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</si>
  <si>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</si>
  <si>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</si>
  <si>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</si>
  <si>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</si>
  <si>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</si>
  <si>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</si>
  <si>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</si>
  <si>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</si>
  <si>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</si>
  <si>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</si>
  <si>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</si>
  <si>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</si>
  <si>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</si>
  <si>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</si>
  <si>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</si>
  <si>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</si>
  <si>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</si>
  <si>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</si>
  <si>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</si>
  <si>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</si>
  <si>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</si>
  <si>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</si>
  <si>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</si>
  <si>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</si>
  <si>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</si>
  <si>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</si>
  <si>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</si>
  <si>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</si>
  <si>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</si>
  <si>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</si>
  <si>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</si>
  <si>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</si>
  <si>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</si>
  <si>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</si>
  <si>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</si>
  <si>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</si>
  <si>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</si>
  <si>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</si>
  <si>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</si>
  <si>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</si>
  <si>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</si>
  <si>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</si>
  <si>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</si>
  <si>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</si>
  <si>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</si>
  <si>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</si>
  <si>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</si>
  <si>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</si>
  <si>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</si>
  <si>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</si>
  <si>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</si>
  <si>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</si>
  <si>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</si>
  <si>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</si>
  <si>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</si>
  <si>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</si>
  <si>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</si>
  <si>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</si>
  <si>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</si>
  <si>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</si>
  <si>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</si>
  <si>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</si>
  <si>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</si>
  <si>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</si>
  <si>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</si>
  <si>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</si>
  <si>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</si>
  <si>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</si>
  <si>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</si>
  <si>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</si>
  <si>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</si>
  <si>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</si>
  <si>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</si>
  <si>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</si>
  <si>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</si>
  <si>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</si>
  <si>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</si>
  <si>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</si>
  <si>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</si>
  <si>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</si>
  <si>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</si>
  <si>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</si>
  <si>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</si>
  <si>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</si>
  <si>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</si>
  <si>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</si>
  <si>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</si>
  <si>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</si>
  <si>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</si>
  <si>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</si>
  <si>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</si>
  <si>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</si>
  <si>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</si>
  <si>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</si>
  <si>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</si>
  <si>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</si>
  <si>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</si>
  <si>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</si>
  <si>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</si>
  <si>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</si>
  <si>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</si>
  <si>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</si>
  <si>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</si>
  <si>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</si>
  <si>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</si>
  <si>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</si>
  <si>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</si>
  <si>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</si>
  <si>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</si>
  <si>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</si>
  <si>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</si>
  <si>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</si>
  <si>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</si>
  <si>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</si>
  <si>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</si>
  <si>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</si>
  <si>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</si>
  <si>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</si>
  <si>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</si>
  <si>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</si>
  <si>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</si>
  <si>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</si>
  <si>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</si>
  <si>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</si>
  <si>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</si>
  <si>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</si>
  <si>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</si>
  <si>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</si>
  <si>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</si>
  <si>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</si>
  <si>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</si>
  <si>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</si>
  <si>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</si>
  <si>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</si>
  <si>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</si>
  <si>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</si>
  <si>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</si>
  <si>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</si>
  <si>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</si>
  <si>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</si>
  <si>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</si>
  <si>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</si>
  <si>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</si>
  <si>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</si>
  <si>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</si>
  <si>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</si>
  <si>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</si>
  <si>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</si>
  <si>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</si>
  <si>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</si>
  <si>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</si>
  <si>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</si>
  <si>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</si>
  <si>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</si>
  <si>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</si>
  <si>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</si>
  <si>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</si>
  <si>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</si>
  <si>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</si>
  <si>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</si>
  <si>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</si>
  <si>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</si>
  <si>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</si>
  <si>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</si>
  <si>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</si>
  <si>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</si>
  <si>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</si>
  <si>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</si>
  <si>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</si>
  <si>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</si>
  <si>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</si>
  <si>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</si>
  <si>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</si>
  <si>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</si>
  <si>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</si>
  <si>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</si>
  <si>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</si>
  <si>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</si>
  <si>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</si>
  <si>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</si>
  <si>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</si>
  <si>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</si>
  <si>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</si>
  <si>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</si>
  <si>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</si>
  <si>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</si>
  <si>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</si>
  <si>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</si>
  <si>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</si>
  <si>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</si>
  <si>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</si>
  <si>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</si>
  <si>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</si>
  <si>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</si>
  <si>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</si>
  <si>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</si>
  <si>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</si>
  <si>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</si>
  <si>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</si>
  <si>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</si>
  <si>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</si>
  <si>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</si>
  <si>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</si>
  <si>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</si>
  <si>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</si>
  <si>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</si>
  <si>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</si>
  <si>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</si>
  <si>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</si>
  <si>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</si>
  <si>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</si>
  <si>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</si>
  <si>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</si>
  <si>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</si>
  <si>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</si>
  <si>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</si>
  <si>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</si>
  <si>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</si>
  <si>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</si>
  <si>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</si>
  <si>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</si>
  <si>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</si>
  <si>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</si>
  <si>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</si>
  <si>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</si>
  <si>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</si>
  <si>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</si>
  <si>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</si>
  <si>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</si>
  <si>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</si>
  <si>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</si>
  <si>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</si>
  <si>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</si>
  <si>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</si>
  <si>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</si>
  <si>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</si>
  <si>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</si>
  <si>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</si>
  <si>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</si>
  <si>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</si>
  <si>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</si>
  <si>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</si>
  <si>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</si>
  <si>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</si>
  <si>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</si>
  <si>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</si>
  <si>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</si>
  <si>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</si>
  <si>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</si>
  <si>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</si>
  <si>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</si>
  <si>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</si>
  <si>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</si>
  <si>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</si>
  <si>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</si>
  <si>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</si>
  <si>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</si>
  <si>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</si>
  <si>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</si>
  <si>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</si>
  <si>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</si>
  <si>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</si>
  <si>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</si>
  <si>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</si>
  <si>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</si>
  <si>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</si>
  <si>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</si>
  <si>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</si>
  <si>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</si>
  <si>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</si>
  <si>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</si>
  <si>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</si>
  <si>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</si>
  <si>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</si>
  <si>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</si>
  <si>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</si>
  <si>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</si>
  <si>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</si>
  <si>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</si>
  <si>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</si>
  <si>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</si>
  <si>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</si>
  <si>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</si>
  <si>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</si>
  <si>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</si>
  <si>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</si>
  <si>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</si>
  <si>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</si>
  <si>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</si>
  <si>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</si>
  <si>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</si>
  <si>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</si>
  <si>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</si>
  <si>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</si>
  <si>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</si>
  <si>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</si>
  <si>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</si>
  <si>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</si>
  <si>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</si>
  <si>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</si>
  <si>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</si>
  <si>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</si>
  <si>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</si>
  <si>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</si>
  <si>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</si>
  <si>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</si>
  <si>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</si>
  <si>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</si>
  <si>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</si>
  <si>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</si>
  <si>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</si>
  <si>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</si>
  <si>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</si>
  <si>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</si>
  <si>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</si>
  <si>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</si>
  <si>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</si>
  <si>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</si>
  <si>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</si>
  <si>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</si>
  <si>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</si>
  <si>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</si>
  <si>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</si>
  <si>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</si>
  <si>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</si>
  <si>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</si>
  <si>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</si>
  <si>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</si>
  <si>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</si>
  <si>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</si>
  <si>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</si>
  <si>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</si>
  <si>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</si>
  <si>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</si>
  <si>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</si>
  <si>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</si>
  <si>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</si>
  <si>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</si>
  <si>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</si>
  <si>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</si>
  <si>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</si>
  <si>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</si>
  <si>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</si>
  <si>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</si>
  <si>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</si>
  <si>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</si>
  <si>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</si>
  <si>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</si>
  <si>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</si>
  <si>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</si>
  <si>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</si>
  <si>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</si>
  <si>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</si>
  <si>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</si>
  <si>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</si>
  <si>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</si>
  <si>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</si>
  <si>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</si>
  <si>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</si>
  <si>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</si>
  <si>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</si>
  <si>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</si>
  <si>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</si>
  <si>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</si>
  <si>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</si>
  <si>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</si>
  <si>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</si>
  <si>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</si>
  <si>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</si>
  <si>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</si>
  <si>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</si>
  <si>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</si>
  <si>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</si>
  <si>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</si>
  <si>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</si>
  <si>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</si>
  <si>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</si>
  <si>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</si>
  <si>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</si>
  <si>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</si>
  <si>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</si>
  <si>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</si>
  <si>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</si>
  <si>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</si>
  <si>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</si>
  <si>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</si>
  <si>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</si>
  <si>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</si>
  <si>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</si>
  <si>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</si>
  <si>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</si>
  <si>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</si>
  <si>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</si>
  <si>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</si>
  <si>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</si>
  <si>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</si>
  <si>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</si>
  <si>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</si>
  <si>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</si>
  <si>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</si>
  <si>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</si>
  <si>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</si>
  <si>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</si>
  <si>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</si>
  <si>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</si>
  <si>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</si>
  <si>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</si>
  <si>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</si>
  <si>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</si>
  <si>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</si>
  <si>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</si>
  <si>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</si>
  <si>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</si>
  <si>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</si>
  <si>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</si>
  <si>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</si>
  <si>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</si>
  <si>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</si>
  <si>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</si>
  <si>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</si>
  <si>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</si>
  <si>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</si>
  <si>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</si>
  <si>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</si>
  <si>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</si>
  <si>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</si>
  <si>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</si>
  <si>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</si>
  <si>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</si>
  <si>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</si>
  <si>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</si>
  <si>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</si>
  <si>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</si>
  <si>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</si>
  <si>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</si>
  <si>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</si>
  <si>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</si>
  <si>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</si>
  <si>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</si>
  <si>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</si>
  <si>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</si>
  <si>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</si>
  <si>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</si>
  <si>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</si>
  <si>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</si>
  <si>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</si>
  <si>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</si>
  <si>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</si>
  <si>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</si>
  <si>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</si>
  <si>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</si>
  <si>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</si>
  <si>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</si>
  <si>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</si>
  <si>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</si>
  <si>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</si>
  <si>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</si>
  <si>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</si>
  <si>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</si>
  <si>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</si>
  <si>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</si>
  <si>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</si>
  <si>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</si>
  <si>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</si>
  <si>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</si>
  <si>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</si>
  <si>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</si>
  <si>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</si>
  <si>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</si>
  <si>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</si>
  <si>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</si>
  <si>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</si>
  <si>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</si>
  <si>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</si>
  <si>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</si>
  <si>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</si>
  <si>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</si>
  <si>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</si>
  <si>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</si>
  <si>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</si>
  <si>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</si>
  <si>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</si>
  <si>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</si>
  <si>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</si>
  <si>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</si>
  <si>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</si>
  <si>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</si>
  <si>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</si>
  <si>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</si>
  <si>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</si>
  <si>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</si>
  <si>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</si>
  <si>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</si>
  <si>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</si>
  <si>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</si>
  <si>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</si>
  <si>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</si>
  <si>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</si>
  <si>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</si>
  <si>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</si>
  <si>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</si>
  <si>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</si>
  <si>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</si>
  <si>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</si>
  <si>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</si>
  <si>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</si>
  <si>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</si>
  <si>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</si>
  <si>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</si>
  <si>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</si>
  <si>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</si>
  <si>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</si>
  <si>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</si>
  <si>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</si>
  <si>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</si>
  <si>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</si>
  <si>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</si>
  <si>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</si>
  <si>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</si>
  <si>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</si>
  <si>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</si>
  <si>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</si>
  <si>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</si>
  <si>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</si>
  <si>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</si>
  <si>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</si>
  <si>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</si>
  <si>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</si>
  <si>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</si>
  <si>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</si>
  <si>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</si>
  <si>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</si>
  <si>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</si>
  <si>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</si>
  <si>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</si>
  <si>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</si>
  <si>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</si>
  <si>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</si>
  <si>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</si>
  <si>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</si>
  <si>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</si>
  <si>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</si>
  <si>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</si>
  <si>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</si>
  <si>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</si>
  <si>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</si>
  <si>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</si>
  <si>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</si>
  <si>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</si>
  <si>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</si>
  <si>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</si>
  <si>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</si>
  <si>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</si>
  <si>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</si>
  <si>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</si>
  <si>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</si>
  <si>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</si>
  <si>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</si>
  <si>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</si>
  <si>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</si>
  <si>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</si>
  <si>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</si>
  <si>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</si>
  <si>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</si>
  <si>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</si>
  <si>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</si>
  <si>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</si>
  <si>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</si>
  <si>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</si>
  <si>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</si>
  <si>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</si>
  <si>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</si>
  <si>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</si>
  <si>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</si>
  <si>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</si>
  <si>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</si>
  <si>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</si>
  <si>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</si>
  <si>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</si>
  <si>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</si>
  <si>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</si>
  <si>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</si>
  <si>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</si>
  <si>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</si>
  <si>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</si>
  <si>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</si>
  <si>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</si>
  <si>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</si>
  <si>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</si>
  <si>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</si>
  <si>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</si>
  <si>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</si>
  <si>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</si>
  <si>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</si>
  <si>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</si>
  <si>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</si>
  <si>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</si>
  <si>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</si>
  <si>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</si>
  <si>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</si>
  <si>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</si>
  <si>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</si>
  <si>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</si>
  <si>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</si>
  <si>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</si>
  <si>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</si>
  <si>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</si>
  <si>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</si>
  <si>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</si>
  <si>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</si>
  <si>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</si>
  <si>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</si>
  <si>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</si>
  <si>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</si>
  <si>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</si>
  <si>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</si>
  <si>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</si>
  <si>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</si>
  <si>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</si>
  <si>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</si>
  <si>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</si>
  <si>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</si>
  <si>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</si>
  <si>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</si>
  <si>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</si>
  <si>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</si>
  <si>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</si>
  <si>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</si>
  <si>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</si>
  <si>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</si>
  <si>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</si>
  <si>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</si>
  <si>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</si>
  <si>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</si>
  <si>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</si>
  <si>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</si>
  <si>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</si>
  <si>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</si>
  <si>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</si>
  <si>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</si>
  <si>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</si>
  <si>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</si>
  <si>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</si>
  <si>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</si>
  <si>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</si>
  <si>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</si>
  <si>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</si>
  <si>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</si>
  <si>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</si>
  <si>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</si>
  <si>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</si>
  <si>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</si>
  <si>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</si>
  <si>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</si>
  <si>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</si>
  <si>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</si>
  <si>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</si>
  <si>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</si>
  <si>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</si>
  <si>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</si>
  <si>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</si>
  <si>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</si>
  <si>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</si>
  <si>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</si>
  <si>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</si>
  <si>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</si>
  <si>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</si>
  <si>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</si>
  <si>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</si>
  <si>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</si>
  <si>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</si>
  <si>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</si>
  <si>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</si>
  <si>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</si>
  <si>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</si>
  <si>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</si>
  <si>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</si>
  <si>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</si>
  <si>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</si>
  <si>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</si>
  <si>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</si>
  <si>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</si>
  <si>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</si>
  <si>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</si>
  <si>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</si>
  <si>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</si>
  <si>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</si>
  <si>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</si>
  <si>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</si>
  <si>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</si>
  <si>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</si>
  <si>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</si>
  <si>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</si>
  <si>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</si>
  <si>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</si>
  <si>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</si>
  <si>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</si>
  <si>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</si>
  <si>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</si>
  <si>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</si>
  <si>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</si>
  <si>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</si>
  <si>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</si>
  <si>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</si>
  <si>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</si>
  <si>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</si>
  <si>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</si>
  <si>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</si>
  <si>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</si>
  <si>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</si>
  <si>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</si>
  <si>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</si>
  <si>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</si>
  <si>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</si>
  <si>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</si>
  <si>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</si>
  <si>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</si>
  <si>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</si>
  <si>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</si>
  <si>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</si>
  <si>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</si>
  <si>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</si>
  <si>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</si>
  <si>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</si>
  <si>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</si>
  <si>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</si>
  <si>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</si>
  <si>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</si>
  <si>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</si>
  <si>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</si>
  <si>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</si>
  <si>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</si>
  <si>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</si>
  <si>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</si>
  <si>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</si>
  <si>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</si>
  <si>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</si>
  <si>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</si>
  <si>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</si>
  <si>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</si>
  <si>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</si>
  <si>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</si>
  <si>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</si>
  <si>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</si>
  <si>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</si>
  <si>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</si>
  <si>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</si>
  <si>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</si>
  <si>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</si>
  <si>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</si>
  <si>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</si>
  <si>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</si>
  <si>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</si>
  <si>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</si>
  <si>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</si>
  <si>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</si>
  <si>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</si>
  <si>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</si>
  <si>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</si>
  <si>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</si>
  <si>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</si>
  <si>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</si>
  <si>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</si>
  <si>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</si>
  <si>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</si>
  <si>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</si>
  <si>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</si>
  <si>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</si>
  <si>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</si>
  <si>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</si>
  <si>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</si>
  <si>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</si>
  <si>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</si>
  <si>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</si>
  <si>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</si>
  <si>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</si>
  <si>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</si>
  <si>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</si>
  <si>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</si>
  <si>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</si>
  <si>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</si>
  <si>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</si>
  <si>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</si>
  <si>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</si>
  <si>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</si>
  <si>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</si>
  <si>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</si>
  <si>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</si>
  <si>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</si>
  <si>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</si>
  <si>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</si>
  <si>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</si>
  <si>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</si>
  <si>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</si>
  <si>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</si>
  <si>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</si>
  <si>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</si>
  <si>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</si>
  <si>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</si>
  <si>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</si>
  <si>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</si>
  <si>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</si>
  <si>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</si>
  <si>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</si>
  <si>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</si>
  <si>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</si>
  <si>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</si>
  <si>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</si>
  <si>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</si>
  <si>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</si>
  <si>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</si>
  <si>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</si>
  <si>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</si>
  <si>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</si>
  <si>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</si>
  <si>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</si>
  <si>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</si>
  <si>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</si>
  <si>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</si>
  <si>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</si>
  <si>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</si>
  <si>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</si>
  <si>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</si>
  <si>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</si>
  <si>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</si>
  <si>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</si>
  <si>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</si>
  <si>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</si>
  <si>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</si>
  <si>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</si>
  <si>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</si>
  <si>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</si>
  <si>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</si>
  <si>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</si>
  <si>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</si>
  <si>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</si>
  <si>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</si>
  <si>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</si>
  <si>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</si>
  <si>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</si>
  <si>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</si>
  <si>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</si>
  <si>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</si>
  <si>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</si>
  <si>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</si>
  <si>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</si>
  <si>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</si>
  <si>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</si>
  <si>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</si>
  <si>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</si>
  <si>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</si>
  <si>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</si>
  <si>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</si>
  <si>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</si>
  <si>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</si>
  <si>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</si>
  <si>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</si>
  <si>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</si>
  <si>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</si>
  <si>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</si>
  <si>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</si>
  <si>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</si>
  <si>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</si>
  <si>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</si>
  <si>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</si>
  <si>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</si>
  <si>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</si>
  <si>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</si>
  <si>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</si>
  <si>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</si>
  <si>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</si>
  <si>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</si>
  <si>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</si>
  <si>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</si>
  <si>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</si>
  <si>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</si>
  <si>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</si>
  <si>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</si>
  <si>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</si>
  <si>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</si>
  <si>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</si>
  <si>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</si>
  <si>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</si>
  <si>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</si>
  <si>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</si>
  <si>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</si>
  <si>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</si>
  <si>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</si>
  <si>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</si>
  <si>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</si>
  <si>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</si>
  <si>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</si>
  <si>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</si>
  <si>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</si>
  <si>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</si>
  <si>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</si>
  <si>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</si>
  <si>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</si>
  <si>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</si>
  <si>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</si>
  <si>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</si>
  <si>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</si>
  <si>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</si>
  <si>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</si>
  <si>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</si>
  <si>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</si>
  <si>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</si>
  <si>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</si>
  <si>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</si>
  <si>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</si>
  <si>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</si>
  <si>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</si>
  <si>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</si>
  <si>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</si>
  <si>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</si>
  <si>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</si>
  <si>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</si>
  <si>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</si>
  <si>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</si>
  <si>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</si>
  <si>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</si>
  <si>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</si>
  <si>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</si>
  <si>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</si>
  <si>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</si>
  <si>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</si>
  <si>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</si>
  <si>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</si>
  <si>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</si>
  <si>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</si>
  <si>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</si>
  <si>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</si>
  <si>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</si>
  <si>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</si>
  <si>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</si>
  <si>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</si>
  <si>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</si>
  <si>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</si>
  <si>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</si>
  <si>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</si>
  <si>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</si>
  <si>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</si>
  <si>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</si>
  <si>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</si>
  <si>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</si>
  <si>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</si>
  <si>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</si>
  <si>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</si>
  <si>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</si>
  <si>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</si>
  <si>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</si>
  <si>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</si>
  <si>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</si>
  <si>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</si>
  <si>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</si>
  <si>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</si>
  <si>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</si>
  <si>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</si>
  <si>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</si>
  <si>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</si>
  <si>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</si>
  <si>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</si>
  <si>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</si>
  <si>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</si>
  <si>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</si>
  <si>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</si>
  <si>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</si>
  <si>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</si>
  <si>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</si>
  <si>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</si>
  <si>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</si>
  <si>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</si>
  <si>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</si>
  <si>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</si>
  <si>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</si>
  <si>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</si>
  <si>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</si>
  <si>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</si>
  <si>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</si>
  <si>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</si>
  <si>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</si>
  <si>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</si>
  <si>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</si>
  <si>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</si>
  <si>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</si>
  <si>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</si>
  <si>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</si>
  <si>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</si>
  <si>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</si>
  <si>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</si>
  <si>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</si>
  <si>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</si>
  <si>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</si>
  <si>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</si>
  <si>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</si>
  <si>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</si>
  <si>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</si>
  <si>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</si>
  <si>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</si>
  <si>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</si>
  <si>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</si>
  <si>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</si>
  <si>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</si>
  <si>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</si>
  <si>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</si>
  <si>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</si>
  <si>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</si>
  <si>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</si>
  <si>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</si>
  <si>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</si>
  <si>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</si>
  <si>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</si>
  <si>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</si>
  <si>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</si>
  <si>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</si>
  <si>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</si>
  <si>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</si>
  <si>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</si>
  <si>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</si>
  <si>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</si>
  <si>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</si>
  <si>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</si>
  <si>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</si>
  <si>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</si>
  <si>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</si>
  <si>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</si>
  <si>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</si>
  <si>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</si>
  <si>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</si>
  <si>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</si>
  <si>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</si>
  <si>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</si>
  <si>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</si>
  <si>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</si>
  <si>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</si>
  <si>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</si>
  <si>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</si>
  <si>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</si>
  <si>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</si>
  <si>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</si>
  <si>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</si>
  <si>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</si>
  <si>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</si>
  <si>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</si>
  <si>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</si>
  <si>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</si>
  <si>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</si>
  <si>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</si>
  <si>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</si>
  <si>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</si>
  <si>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</si>
  <si>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</si>
  <si>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</si>
  <si>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</si>
  <si>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</si>
  <si>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</si>
  <si>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</si>
  <si>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</si>
  <si>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</si>
  <si>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</si>
  <si>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</si>
  <si>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</si>
  <si>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</si>
  <si>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</si>
  <si>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</si>
  <si>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</si>
  <si>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</si>
  <si>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</si>
  <si>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</si>
  <si>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</si>
  <si>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</si>
  <si>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</si>
  <si>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</si>
  <si>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</si>
  <si>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</si>
  <si>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</si>
  <si>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</si>
  <si>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</si>
  <si>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</si>
  <si>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</si>
  <si>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</si>
  <si>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</si>
  <si>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</si>
  <si>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</si>
  <si>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</si>
  <si>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</si>
  <si>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</si>
  <si>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</si>
  <si>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</si>
  <si>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</si>
  <si>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</si>
  <si>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</si>
  <si>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</si>
  <si>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</si>
  <si>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</si>
  <si>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</si>
  <si>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</si>
  <si>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</si>
  <si>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</si>
  <si>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</si>
  <si>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</si>
  <si>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</si>
  <si>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</si>
  <si>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</si>
  <si>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</si>
  <si>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</si>
  <si>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</si>
  <si>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</si>
  <si>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</si>
  <si>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</si>
  <si>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</si>
  <si>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</si>
  <si>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</si>
  <si>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</si>
  <si>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</si>
  <si>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</si>
  <si>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</si>
  <si>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</si>
  <si>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</si>
  <si>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</si>
  <si>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</si>
  <si>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</si>
  <si>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</si>
  <si>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</si>
  <si>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</si>
  <si>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</si>
  <si>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</si>
  <si>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</si>
  <si>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</si>
  <si>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</si>
  <si>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</si>
  <si>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</si>
  <si>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</si>
  <si>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</si>
  <si>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</si>
  <si>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</si>
  <si>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</si>
  <si>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</si>
  <si>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</si>
  <si>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</si>
  <si>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</si>
  <si>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</si>
  <si>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</si>
  <si>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</si>
  <si>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</si>
  <si>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</si>
  <si>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</si>
  <si>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</si>
  <si>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</si>
  <si>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</si>
  <si>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</si>
  <si>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</si>
  <si>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</si>
  <si>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</si>
  <si>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</si>
  <si>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</si>
  <si>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</si>
  <si>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</si>
  <si>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</si>
  <si>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</si>
  <si>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</si>
  <si>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</si>
  <si>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</si>
  <si>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</si>
  <si>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</si>
  <si>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</si>
  <si>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</si>
  <si>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</si>
  <si>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</si>
  <si>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</si>
  <si>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</si>
  <si>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</si>
  <si>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</si>
  <si>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</si>
  <si>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</si>
  <si>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</si>
  <si>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</si>
  <si>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</si>
  <si>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</si>
  <si>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</si>
  <si>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</si>
  <si>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</si>
  <si>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</si>
  <si>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</si>
  <si>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</si>
  <si>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</si>
  <si>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</si>
  <si>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</si>
  <si>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</si>
  <si>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</si>
  <si>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</si>
  <si>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</si>
  <si>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</si>
  <si>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</si>
  <si>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</si>
  <si>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</si>
  <si>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</si>
  <si>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</si>
  <si>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</si>
  <si>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</si>
  <si>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</si>
  <si>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</si>
  <si>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</si>
  <si>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</si>
  <si>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</si>
  <si>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</si>
  <si>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</si>
  <si>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</si>
  <si>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</si>
  <si>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</si>
  <si>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</si>
  <si>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</si>
  <si>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</si>
  <si>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</si>
  <si>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</si>
  <si>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</si>
  <si>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</si>
  <si>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</si>
  <si>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</si>
  <si>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</si>
  <si>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</si>
  <si>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</si>
  <si>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</si>
  <si>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</si>
  <si>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</si>
  <si>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</si>
  <si>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</si>
  <si>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</si>
  <si>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</si>
  <si>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</si>
  <si>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</si>
  <si>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</si>
  <si>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</si>
  <si>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</si>
  <si>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</si>
  <si>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</si>
  <si>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</si>
  <si>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</si>
  <si>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</si>
  <si>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</si>
  <si>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</si>
  <si>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</si>
  <si>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</si>
  <si>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</si>
  <si>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</si>
  <si>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</si>
  <si>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</si>
  <si>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</si>
  <si>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</si>
  <si>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</si>
  <si>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</si>
  <si>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</si>
  <si>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</si>
  <si>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</si>
  <si>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</si>
  <si>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</si>
  <si>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</si>
  <si>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</si>
  <si>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</si>
  <si>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</si>
  <si>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</si>
  <si>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</si>
  <si>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</si>
  <si>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</si>
  <si>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</si>
  <si>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</si>
  <si>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</si>
  <si>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</si>
  <si>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</si>
  <si>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</si>
  <si>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</si>
  <si>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</si>
  <si>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</si>
  <si>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</si>
  <si>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</si>
  <si>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</si>
  <si>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</si>
  <si>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</si>
  <si>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</si>
  <si>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</si>
  <si>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</si>
  <si>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</si>
  <si>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</si>
  <si>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</si>
  <si>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</si>
  <si>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</si>
  <si>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</si>
  <si>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</si>
  <si>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</si>
  <si>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</si>
  <si>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</si>
  <si>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</si>
  <si>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</si>
  <si>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</si>
  <si>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</si>
  <si>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</si>
  <si>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</si>
  <si>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</si>
  <si>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</si>
  <si>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</si>
  <si>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</si>
  <si>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</si>
  <si>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</si>
  <si>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</si>
  <si>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</si>
  <si>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</si>
  <si>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</si>
  <si>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</si>
  <si>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</si>
  <si>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</si>
  <si>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</si>
  <si>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</si>
  <si>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</si>
  <si>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</si>
  <si>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</si>
  <si>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</si>
  <si>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</si>
  <si>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</si>
  <si>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</si>
  <si>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</si>
  <si>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</si>
  <si>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</si>
  <si>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</si>
  <si>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</si>
  <si>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</si>
  <si>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</si>
  <si>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</si>
  <si>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</si>
  <si>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</si>
  <si>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</si>
  <si>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</si>
  <si>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</si>
  <si>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</si>
  <si>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</si>
  <si>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</si>
  <si>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</si>
  <si>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</si>
  <si>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</si>
  <si>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</si>
  <si>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</si>
  <si>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</si>
  <si>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</si>
  <si>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</si>
  <si>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</si>
  <si>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</si>
  <si>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</si>
  <si>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</si>
  <si>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</si>
  <si>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</si>
  <si>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</si>
  <si>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</si>
  <si>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</si>
  <si>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</si>
  <si>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</si>
  <si>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</si>
  <si>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</si>
  <si>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</si>
  <si>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</si>
  <si>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</si>
  <si>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</si>
  <si>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</si>
  <si>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</si>
  <si>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</si>
  <si>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</si>
  <si>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</si>
  <si>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</si>
  <si>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</si>
  <si>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</si>
  <si>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</si>
  <si>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</si>
  <si>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</si>
  <si>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</si>
  <si>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</si>
  <si>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</si>
  <si>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</si>
  <si>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</si>
  <si>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</si>
  <si>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</si>
  <si>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</si>
  <si>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</si>
  <si>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</si>
  <si>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</si>
  <si>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</si>
  <si>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</si>
  <si>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</si>
  <si>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</si>
  <si>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</si>
  <si>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</si>
  <si>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</si>
  <si>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</si>
  <si>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</si>
  <si>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</si>
  <si>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</si>
  <si>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</si>
  <si>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</si>
  <si>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</si>
  <si>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</si>
  <si>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</si>
  <si>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</si>
  <si>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</si>
  <si>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</si>
  <si>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</si>
  <si>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</si>
  <si>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</si>
  <si>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</si>
  <si>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</si>
  <si>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</si>
  <si>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</si>
  <si>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</si>
  <si>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</si>
  <si>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</si>
  <si>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</si>
  <si>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</si>
  <si>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</si>
  <si>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</si>
  <si>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</si>
  <si>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</si>
  <si>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</si>
  <si>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</si>
  <si>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</si>
  <si>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</si>
  <si>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</si>
  <si>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</si>
  <si>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</si>
  <si>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</si>
  <si>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</si>
  <si>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</si>
  <si>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</si>
  <si>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</si>
  <si>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</si>
  <si>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</si>
  <si>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</si>
  <si>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</si>
  <si>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</si>
  <si>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</si>
  <si>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</si>
  <si>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</si>
  <si>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</si>
  <si>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</si>
  <si>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</si>
  <si>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</si>
  <si>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</si>
  <si>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</si>
  <si>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</si>
  <si>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</si>
  <si>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</si>
  <si>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</si>
  <si>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</si>
  <si>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</si>
  <si>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</si>
  <si>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</si>
  <si>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</si>
  <si>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</si>
  <si>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</si>
  <si>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</si>
  <si>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</si>
  <si>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</si>
  <si>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</si>
  <si>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</si>
  <si>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</si>
  <si>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</si>
  <si>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</si>
  <si>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</si>
  <si>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</si>
  <si>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</si>
  <si>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</si>
  <si>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</si>
  <si>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</si>
  <si>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</si>
  <si>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</si>
  <si>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</si>
  <si>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</si>
  <si>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</si>
  <si>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</si>
  <si>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</si>
  <si>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</si>
  <si>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</si>
  <si>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</si>
  <si>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</si>
  <si>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</si>
  <si>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</si>
  <si>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</si>
  <si>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</si>
  <si>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</si>
  <si>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</si>
  <si>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</si>
  <si>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</si>
  <si>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</si>
  <si>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</si>
  <si>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</si>
  <si>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</si>
  <si>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</si>
  <si>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</si>
  <si>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</si>
  <si>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</si>
  <si>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</si>
  <si>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</si>
  <si>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</si>
  <si>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</si>
  <si>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</si>
  <si>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</si>
  <si>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</si>
  <si>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</si>
  <si>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</si>
  <si>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</si>
  <si>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</si>
  <si>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</si>
  <si>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</si>
  <si>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</si>
  <si>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</si>
  <si>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</si>
  <si>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</si>
  <si>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</si>
  <si>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</si>
  <si>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</si>
  <si>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</si>
  <si>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</si>
  <si>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</si>
  <si>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</si>
  <si>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</si>
  <si>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</si>
  <si>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</si>
  <si>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</si>
  <si>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</si>
  <si>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</si>
  <si>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</si>
  <si>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</si>
  <si>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</si>
  <si>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</si>
  <si>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</si>
  <si>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</si>
  <si>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</si>
  <si>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</si>
  <si>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</si>
  <si>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</si>
  <si>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</si>
  <si>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</si>
  <si>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</si>
  <si>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</si>
  <si>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</si>
  <si>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</si>
  <si>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</si>
  <si>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</si>
  <si>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</si>
  <si>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</si>
  <si>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</si>
  <si>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</si>
  <si>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</si>
  <si>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</si>
  <si>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</si>
  <si>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</si>
  <si>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</si>
  <si>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</si>
  <si>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</si>
  <si>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</si>
  <si>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</si>
  <si>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</si>
  <si>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</si>
  <si>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</si>
  <si>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</si>
  <si>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</si>
  <si>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</si>
  <si>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</si>
  <si>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</si>
  <si>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</si>
  <si>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</si>
  <si>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</si>
  <si>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</si>
  <si>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</si>
  <si>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</si>
  <si>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</si>
  <si>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</si>
  <si>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</si>
  <si>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</si>
  <si>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</si>
  <si>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</si>
  <si>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</si>
  <si>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</si>
  <si>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</si>
  <si>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</si>
  <si>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</si>
  <si>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</si>
  <si>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</si>
  <si>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</si>
  <si>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</si>
  <si>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</si>
  <si>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</si>
  <si>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</si>
  <si>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</si>
  <si>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</si>
  <si>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</si>
  <si>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</si>
  <si>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</si>
  <si>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</si>
  <si>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</si>
  <si>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</si>
  <si>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</si>
  <si>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</si>
  <si>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</si>
  <si>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</si>
  <si>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</si>
  <si>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</si>
  <si>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</si>
  <si>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</si>
  <si>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</si>
  <si>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</si>
  <si>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</si>
  <si>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</si>
  <si>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</si>
  <si>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</si>
  <si>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</si>
  <si>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</si>
  <si>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</si>
  <si>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</si>
  <si>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</si>
  <si>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</si>
  <si>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</si>
  <si>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</si>
  <si>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</si>
  <si>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</si>
  <si>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</si>
  <si>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</si>
  <si>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</si>
  <si>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</si>
  <si>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</si>
  <si>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</si>
  <si>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</si>
  <si>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</si>
  <si>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</si>
  <si>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</si>
  <si>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</si>
  <si>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</si>
  <si>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</si>
  <si>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</si>
  <si>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</si>
  <si>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</si>
  <si>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</si>
  <si>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</si>
  <si>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</si>
  <si>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</si>
  <si>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</si>
  <si>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</si>
  <si>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</si>
  <si>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</si>
  <si>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</si>
  <si>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</si>
  <si>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</si>
  <si>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</si>
  <si>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</si>
  <si>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</si>
  <si>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</si>
  <si>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</si>
  <si>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</si>
  <si>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</si>
  <si>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</si>
  <si>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</si>
  <si>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</si>
  <si>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</si>
  <si>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</si>
  <si>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</si>
  <si>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</si>
  <si>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</si>
  <si>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</si>
  <si>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</si>
  <si>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</si>
  <si>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</si>
  <si>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</si>
  <si>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</si>
  <si>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</si>
  <si>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</si>
  <si>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</si>
  <si>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</si>
  <si>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</si>
  <si>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</si>
  <si>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</si>
  <si>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</si>
  <si>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</si>
  <si>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</si>
  <si>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</si>
  <si>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</si>
  <si>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</si>
  <si>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</si>
  <si>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</si>
  <si>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</si>
  <si>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</si>
  <si>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</si>
  <si>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</si>
  <si>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</si>
  <si>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</si>
  <si>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</si>
  <si>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</si>
  <si>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</si>
  <si>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</si>
  <si>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</si>
  <si>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</si>
  <si>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</si>
  <si>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</si>
  <si>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</si>
  <si>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</si>
  <si>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</si>
  <si>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</si>
  <si>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</si>
  <si>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</si>
  <si>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</si>
  <si>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</si>
  <si>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</si>
  <si>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</si>
  <si>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</si>
  <si>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</si>
  <si>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</si>
  <si>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</si>
  <si>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</si>
  <si>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</si>
  <si>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</si>
  <si>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</si>
  <si>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</si>
  <si>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</si>
  <si>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</si>
  <si>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</si>
  <si>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</si>
  <si>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</si>
  <si>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</si>
  <si>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</si>
  <si>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</si>
  <si>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</si>
  <si>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</si>
  <si>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</si>
  <si>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</si>
  <si>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</si>
  <si>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</si>
  <si>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</si>
  <si>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</si>
  <si>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</si>
  <si>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</si>
  <si>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</si>
  <si>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</si>
  <si>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</si>
  <si>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</si>
  <si>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</si>
  <si>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</si>
  <si>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</si>
  <si>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</si>
  <si>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</si>
  <si>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</si>
  <si>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</si>
  <si>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</si>
  <si>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</si>
  <si>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</si>
  <si>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</si>
  <si>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</si>
  <si>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</si>
  <si>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</si>
  <si>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</si>
  <si>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</si>
  <si>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</si>
  <si>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</si>
  <si>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</si>
  <si>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</si>
  <si>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</si>
  <si>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</si>
  <si>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</si>
  <si>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</si>
  <si>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</si>
  <si>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</si>
  <si>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</si>
  <si>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</si>
  <si>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</si>
  <si>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</si>
  <si>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</si>
  <si>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</si>
  <si>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</si>
  <si>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</si>
  <si>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</si>
  <si>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</si>
  <si>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</si>
  <si>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</si>
  <si>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</si>
  <si>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</si>
  <si>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</si>
  <si>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</si>
  <si>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</si>
  <si>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</si>
  <si>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</si>
  <si>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</si>
  <si>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</si>
  <si>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</si>
  <si>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</si>
  <si>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</si>
  <si>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</si>
  <si>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</si>
  <si>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</si>
  <si>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</si>
  <si>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</si>
  <si>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</si>
  <si>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</si>
  <si>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</si>
  <si>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</si>
  <si>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</si>
  <si>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</si>
  <si>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</si>
  <si>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</si>
  <si>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</si>
  <si>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</si>
  <si>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</si>
  <si>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</si>
  <si>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</si>
  <si>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</si>
  <si>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</si>
  <si>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</si>
  <si>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</si>
  <si>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</si>
  <si>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</si>
  <si>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</si>
  <si>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</si>
  <si>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</si>
  <si>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</si>
  <si>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</si>
  <si>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</si>
  <si>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</si>
  <si>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</si>
  <si>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</si>
  <si>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</si>
  <si>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</si>
  <si>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</si>
  <si>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</si>
  <si>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</si>
  <si>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</si>
  <si>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</si>
  <si>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</si>
  <si>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</si>
  <si>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</si>
  <si>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</si>
  <si>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</si>
  <si>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</si>
  <si>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</si>
  <si>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</si>
  <si>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</si>
  <si>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</si>
  <si>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</si>
  <si>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</si>
  <si>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</si>
  <si>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</si>
  <si>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</si>
  <si>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</si>
  <si>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</si>
  <si>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</si>
  <si>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</si>
  <si>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</si>
  <si>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</si>
  <si>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</si>
  <si>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</si>
  <si>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</si>
  <si>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</si>
  <si>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</si>
  <si>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</si>
  <si>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</si>
  <si>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</si>
  <si>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</si>
  <si>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</si>
  <si>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</si>
  <si>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</si>
  <si>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</si>
  <si>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</si>
  <si>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</si>
  <si>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</si>
  <si>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</si>
  <si>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</si>
  <si>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</si>
  <si>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</si>
  <si>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</si>
  <si>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</si>
  <si>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</si>
  <si>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</si>
  <si>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</si>
  <si>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</si>
  <si>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</si>
  <si>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</si>
  <si>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</si>
  <si>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</si>
  <si>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</si>
  <si>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</si>
  <si>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</si>
  <si>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</si>
  <si>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</si>
  <si>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</si>
  <si>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</si>
  <si>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</si>
  <si>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</si>
  <si>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</si>
  <si>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</si>
  <si>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</si>
  <si>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</si>
  <si>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</si>
  <si>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</si>
  <si>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</si>
  <si>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</si>
  <si>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</si>
  <si>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</si>
  <si>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</si>
  <si>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</si>
  <si>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</si>
  <si>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</si>
  <si>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</si>
  <si>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</si>
  <si>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</si>
  <si>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</si>
  <si>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</si>
  <si>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</si>
  <si>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</si>
  <si>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</si>
  <si>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</si>
  <si>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</si>
  <si>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</si>
  <si>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</si>
  <si>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</si>
  <si>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</si>
  <si>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</si>
  <si>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</si>
  <si>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</si>
  <si>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</si>
  <si>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</si>
  <si>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</si>
  <si>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</si>
  <si>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</si>
  <si>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</si>
  <si>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</si>
  <si>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</si>
  <si>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</si>
  <si>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</si>
  <si>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</si>
  <si>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</si>
  <si>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</si>
  <si>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</si>
  <si>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</si>
  <si>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</si>
  <si>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</si>
  <si>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</si>
  <si>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</si>
  <si>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</si>
  <si>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</si>
  <si>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</si>
  <si>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</si>
  <si>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</si>
  <si>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</si>
  <si>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</si>
  <si>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</si>
  <si>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</si>
  <si>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</si>
  <si>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</si>
  <si>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</si>
  <si>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</si>
  <si>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</si>
  <si>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</si>
  <si>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</si>
  <si>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</si>
  <si>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</si>
  <si>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</si>
  <si>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</si>
  <si>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</si>
  <si>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</si>
  <si>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</si>
  <si>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</si>
  <si>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</si>
  <si>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</si>
  <si>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</si>
  <si>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</si>
  <si>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</si>
  <si>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</si>
  <si>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</si>
  <si>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</si>
  <si>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</si>
  <si>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</si>
  <si>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</si>
  <si>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</si>
  <si>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</si>
  <si>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</si>
  <si>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</si>
  <si>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</si>
  <si>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</si>
  <si>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</si>
  <si>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</si>
  <si>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</si>
  <si>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</si>
  <si>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</si>
  <si>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</si>
  <si>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</si>
  <si>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</si>
  <si>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</si>
  <si>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</si>
  <si>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</si>
  <si>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</si>
  <si>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</si>
  <si>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</si>
  <si>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</si>
  <si>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</si>
  <si>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</si>
  <si>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</si>
  <si>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</si>
  <si>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</si>
  <si>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</si>
  <si>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</si>
  <si>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</si>
  <si>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</si>
  <si>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</si>
  <si>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</si>
  <si>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</si>
  <si>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</si>
  <si>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</si>
  <si>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</si>
  <si>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</si>
  <si>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</si>
  <si>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</si>
  <si>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</si>
  <si>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</si>
  <si>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</si>
  <si>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</si>
  <si>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</si>
  <si>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</si>
  <si>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</si>
  <si>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</si>
  <si>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</si>
  <si>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</si>
  <si>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</si>
  <si>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</si>
  <si>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</si>
  <si>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</si>
  <si>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</si>
  <si>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</si>
  <si>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</si>
  <si>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</si>
  <si>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</si>
  <si>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</si>
  <si>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</si>
  <si>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</si>
  <si>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</si>
  <si>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</si>
  <si>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</si>
  <si>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</si>
  <si>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</si>
  <si>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</si>
  <si>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</si>
  <si>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</si>
  <si>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</si>
  <si>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</si>
  <si>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</si>
  <si>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</si>
  <si>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</si>
  <si>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</si>
  <si>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</si>
  <si>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</si>
  <si>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</si>
  <si>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</si>
  <si>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</si>
  <si>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</si>
  <si>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</si>
  <si>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</si>
  <si>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</si>
  <si>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</si>
  <si>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</si>
  <si>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</si>
  <si>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</si>
  <si>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</si>
  <si>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</si>
  <si>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</si>
  <si>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</si>
  <si>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</si>
  <si>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</si>
  <si>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</si>
  <si>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</si>
  <si>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</si>
  <si>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</si>
  <si>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</si>
  <si>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</si>
  <si>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</si>
  <si>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</si>
  <si>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</si>
  <si>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</si>
  <si>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</si>
  <si>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</si>
  <si>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</si>
  <si>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</si>
  <si>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</si>
  <si>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</si>
  <si>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</si>
  <si>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</si>
  <si>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</si>
  <si>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</si>
  <si>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</si>
  <si>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</si>
  <si>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</si>
  <si>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</si>
  <si>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</si>
  <si>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</si>
  <si>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</si>
  <si>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</si>
  <si>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</si>
  <si>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</si>
  <si>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</si>
  <si>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</si>
  <si>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</si>
  <si>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</si>
  <si>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</si>
  <si>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</si>
  <si>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</si>
  <si>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</si>
  <si>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</si>
  <si>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</si>
  <si>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</si>
  <si>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</si>
  <si>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</si>
  <si>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</si>
  <si>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</si>
  <si>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</si>
  <si>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</si>
  <si>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</si>
  <si>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</si>
  <si>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</si>
  <si>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</si>
  <si>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</si>
  <si>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</si>
  <si>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</si>
  <si>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</si>
  <si>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</si>
  <si>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</si>
  <si>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</si>
  <si>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</si>
  <si>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</si>
  <si>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</si>
  <si>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</si>
  <si>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</si>
  <si>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</si>
  <si>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</si>
  <si>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</si>
  <si>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</si>
  <si>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</si>
  <si>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</si>
  <si>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</si>
  <si>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</si>
  <si>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</si>
  <si>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</si>
  <si>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</si>
  <si>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</si>
  <si>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</si>
  <si>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</si>
  <si>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</si>
  <si>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</si>
  <si>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</si>
  <si>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</si>
  <si>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</si>
  <si>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</si>
  <si>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</si>
  <si>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</si>
  <si>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</si>
  <si>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</si>
  <si>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</si>
  <si>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</si>
  <si>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</si>
  <si>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</si>
  <si>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</si>
  <si>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</si>
  <si>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</si>
  <si>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</si>
  <si>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</si>
  <si>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</si>
  <si>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</si>
  <si>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</si>
  <si>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</si>
  <si>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</si>
  <si>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</si>
  <si>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</si>
  <si>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</si>
  <si>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</si>
  <si>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</si>
  <si>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</si>
  <si>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</si>
  <si>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</si>
  <si>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</si>
  <si>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</si>
  <si>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</si>
  <si>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</si>
  <si>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</si>
  <si>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</si>
  <si>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</si>
  <si>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</si>
  <si>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</si>
  <si>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</si>
  <si>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</si>
  <si>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</si>
  <si>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</si>
  <si>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</si>
  <si>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</si>
  <si>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</si>
  <si>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</si>
  <si>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</si>
  <si>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</si>
  <si>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</si>
  <si>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</si>
  <si>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</si>
  <si>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</si>
  <si>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</si>
  <si>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</si>
  <si>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</si>
  <si>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</si>
  <si>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</si>
  <si>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</si>
  <si>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</si>
  <si>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</si>
  <si>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</si>
  <si>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</si>
  <si>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</si>
  <si>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</si>
  <si>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</si>
  <si>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</si>
  <si>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</si>
  <si>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</si>
  <si>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</si>
  <si>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</si>
  <si>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</si>
  <si>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</si>
  <si>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</si>
  <si>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</si>
  <si>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</si>
  <si>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</si>
  <si>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</si>
  <si>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</si>
  <si>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</si>
  <si>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</si>
  <si>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</si>
  <si>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</si>
  <si>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</si>
  <si>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</si>
  <si>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</si>
  <si>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</si>
  <si>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</si>
  <si>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</si>
  <si>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</si>
  <si>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</si>
  <si>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</si>
  <si>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</si>
  <si>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</si>
  <si>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</si>
  <si>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</si>
  <si>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</si>
  <si>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</si>
  <si>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</si>
  <si>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</si>
  <si>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</si>
  <si>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</si>
  <si>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</si>
  <si>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</si>
  <si>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</si>
  <si>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</si>
  <si>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</si>
  <si>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</si>
  <si>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</si>
  <si>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</si>
  <si>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</si>
  <si>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</si>
  <si>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</si>
  <si>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</si>
  <si>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</si>
  <si>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</si>
  <si>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</si>
  <si>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</si>
  <si>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</si>
  <si>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</si>
  <si>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</si>
  <si>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</si>
  <si>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</si>
  <si>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</si>
  <si>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</si>
  <si>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</si>
  <si>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</si>
  <si>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</si>
  <si>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</si>
  <si>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</si>
  <si>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</si>
  <si>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</si>
  <si>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</si>
  <si>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</si>
  <si>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</si>
  <si>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</si>
  <si>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</si>
  <si>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</si>
  <si>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</si>
  <si>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</si>
  <si>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</si>
  <si>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</si>
  <si>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</si>
  <si>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</si>
  <si>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</si>
  <si>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</si>
  <si>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</si>
  <si>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</si>
  <si>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</si>
  <si>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</si>
  <si>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</si>
  <si>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</si>
  <si>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</si>
  <si>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</si>
  <si>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</si>
  <si>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</si>
  <si>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</si>
  <si>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</si>
  <si>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</si>
  <si>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</si>
  <si>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</si>
  <si>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</si>
  <si>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</si>
  <si>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</si>
  <si>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</si>
  <si>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</si>
  <si>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</si>
  <si>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</si>
  <si>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</si>
  <si>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</si>
  <si>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</si>
  <si>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</si>
  <si>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</si>
  <si>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</si>
  <si>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</si>
  <si>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</si>
  <si>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</si>
  <si>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</si>
  <si>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</si>
  <si>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</si>
  <si>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</si>
  <si>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</si>
  <si>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</si>
  <si>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</si>
  <si>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</si>
  <si>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</si>
  <si>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</si>
  <si>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</si>
  <si>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</si>
  <si>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</si>
  <si>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</si>
  <si>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</si>
  <si>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</si>
  <si>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</si>
  <si>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</si>
  <si>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</si>
  <si>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</si>
  <si>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</si>
  <si>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</si>
  <si>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</si>
  <si>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</si>
  <si>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</si>
  <si>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</si>
  <si>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</si>
  <si>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</si>
  <si>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</si>
  <si>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</si>
  <si>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</si>
  <si>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</si>
  <si>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</si>
  <si>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</si>
  <si>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</si>
  <si>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</si>
  <si>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</si>
  <si>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</si>
  <si>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</si>
  <si>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</si>
  <si>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</si>
  <si>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</si>
  <si>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</si>
  <si>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</si>
  <si>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</si>
  <si>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</si>
  <si>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</si>
  <si>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</si>
  <si>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</si>
  <si>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</si>
  <si>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</si>
  <si>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</si>
  <si>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</si>
  <si>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</si>
  <si>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</si>
  <si>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</si>
  <si>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</si>
  <si>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</si>
  <si>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</si>
  <si>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</si>
  <si>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</si>
  <si>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</si>
  <si>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</si>
  <si>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</si>
  <si>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</si>
  <si>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</si>
  <si>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</si>
  <si>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</si>
  <si>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</si>
  <si>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</si>
  <si>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</si>
  <si>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</si>
  <si>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</si>
  <si>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</si>
  <si>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</si>
  <si>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</si>
  <si>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</si>
  <si>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</si>
  <si>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</si>
  <si>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</si>
  <si>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</si>
  <si>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</si>
  <si>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</si>
  <si>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</si>
  <si>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</si>
  <si>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</si>
  <si>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</si>
  <si>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</si>
  <si>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</si>
  <si>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</si>
  <si>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</si>
  <si>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</si>
  <si>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</si>
  <si>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</si>
  <si>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</si>
  <si>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</si>
  <si>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</si>
  <si>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</si>
  <si>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</si>
  <si>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</si>
  <si>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</si>
  <si>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</si>
  <si>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</si>
  <si>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</si>
  <si>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</si>
  <si>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</si>
  <si>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</si>
  <si>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</si>
  <si>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</si>
  <si>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</si>
  <si>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</si>
  <si>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</si>
  <si>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</si>
  <si>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</si>
  <si>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</si>
  <si>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</si>
  <si>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</si>
  <si>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</si>
  <si>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</si>
  <si>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</si>
  <si>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</si>
  <si>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</si>
  <si>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</si>
  <si>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</si>
  <si>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</si>
  <si>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</si>
  <si>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</si>
  <si>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</si>
  <si>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</si>
  <si>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</si>
  <si>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</si>
  <si>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</si>
  <si>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</si>
  <si>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</si>
  <si>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</si>
  <si>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</si>
  <si>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</si>
  <si>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</si>
  <si>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</si>
  <si>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</si>
  <si>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</si>
  <si>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</si>
  <si>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</si>
  <si>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</si>
  <si>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</si>
  <si>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</si>
  <si>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</si>
  <si>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</si>
  <si>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</si>
  <si>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</si>
  <si>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</si>
  <si>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</si>
  <si>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</si>
  <si>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</si>
  <si>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</si>
  <si>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</si>
  <si>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</si>
  <si>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</si>
  <si>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</si>
  <si>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</si>
  <si>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</si>
  <si>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</si>
  <si>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</si>
  <si>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</si>
  <si>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</si>
  <si>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</si>
  <si>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</si>
  <si>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</si>
  <si>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</si>
  <si>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</si>
  <si>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</si>
  <si>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</si>
  <si>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</si>
  <si>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</si>
  <si>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</si>
  <si>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</si>
  <si>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</si>
  <si>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</si>
  <si>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</si>
  <si>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</si>
  <si>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</si>
  <si>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</si>
  <si>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</si>
  <si>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</si>
  <si>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</si>
  <si>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</si>
  <si>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</si>
  <si>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</si>
  <si>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</si>
  <si>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</si>
  <si>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</si>
  <si>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</si>
  <si>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</si>
  <si>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</si>
  <si>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</si>
  <si>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</si>
  <si>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</si>
  <si>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</si>
  <si>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</si>
  <si>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</si>
  <si>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</si>
  <si>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</si>
  <si>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</si>
  <si>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</si>
  <si>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</si>
  <si>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</si>
  <si>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</si>
  <si>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</si>
  <si>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</si>
  <si>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</si>
  <si>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</si>
  <si>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</si>
  <si>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</si>
  <si>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</si>
  <si>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</si>
  <si>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</si>
  <si>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</si>
  <si>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</si>
  <si>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</si>
  <si>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</si>
  <si>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</si>
  <si>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</si>
  <si>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</si>
  <si>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</si>
  <si>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</si>
  <si>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</si>
  <si>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</si>
  <si>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</si>
  <si>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</si>
  <si>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</si>
  <si>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</si>
  <si>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</si>
  <si>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</si>
  <si>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</si>
  <si>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</si>
  <si>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</si>
  <si>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</si>
  <si>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</si>
  <si>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</si>
  <si>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</si>
  <si>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</si>
  <si>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</si>
  <si>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</si>
  <si>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</si>
  <si>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</si>
  <si>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</si>
  <si>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</si>
  <si>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</si>
  <si>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</si>
  <si>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</si>
  <si>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</si>
  <si>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</si>
  <si>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</si>
  <si>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</si>
  <si>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</si>
  <si>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</si>
  <si>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</si>
  <si>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</si>
  <si>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</si>
  <si>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</si>
  <si>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</si>
  <si>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</si>
  <si>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</si>
  <si>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</si>
  <si>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</si>
  <si>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</si>
  <si>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</si>
  <si>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</si>
  <si>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</si>
  <si>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</si>
  <si>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</si>
  <si>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</si>
  <si>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</si>
  <si>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</si>
  <si>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</si>
  <si>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</si>
  <si>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</si>
  <si>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</si>
  <si>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</si>
  <si>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</si>
  <si>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</si>
  <si>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</si>
  <si>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</si>
  <si>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</si>
  <si>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</si>
  <si>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</si>
  <si>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</si>
  <si>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</si>
  <si>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</si>
  <si>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</si>
  <si>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</si>
  <si>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</si>
  <si>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</si>
  <si>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</si>
  <si>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</si>
  <si>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</si>
  <si>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</si>
  <si>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</si>
  <si>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</si>
  <si>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</si>
  <si>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</si>
  <si>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</si>
  <si>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</si>
  <si>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</si>
  <si>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</si>
  <si>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</si>
  <si>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</si>
  <si>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</si>
  <si>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</si>
  <si>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</si>
  <si>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</si>
  <si>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</si>
  <si>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</si>
  <si>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</si>
  <si>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</si>
  <si>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</si>
  <si>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</si>
  <si>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</si>
  <si>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</si>
  <si>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</si>
  <si>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</si>
  <si>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</si>
  <si>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</si>
  <si>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</si>
  <si>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</si>
  <si>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</si>
  <si>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</si>
  <si>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</si>
  <si>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</si>
  <si>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</si>
  <si>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</si>
  <si>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</si>
  <si>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</si>
  <si>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</si>
  <si>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</si>
  <si>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</si>
  <si>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</si>
  <si>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</si>
  <si>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</si>
  <si>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</si>
  <si>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</si>
  <si>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</si>
  <si>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</si>
  <si>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</si>
  <si>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</si>
  <si>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</si>
  <si>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</si>
  <si>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</si>
  <si>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</si>
  <si>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</si>
  <si>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</si>
  <si>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</si>
  <si>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</si>
  <si>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</si>
  <si>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</si>
  <si>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</si>
  <si>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</si>
  <si>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</si>
  <si>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</si>
  <si>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</si>
  <si>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</si>
  <si>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</si>
  <si>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</si>
  <si>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</si>
  <si>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</si>
  <si>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</si>
  <si>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</si>
  <si>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</si>
  <si>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</si>
  <si>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</si>
  <si>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</si>
  <si>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</si>
  <si>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</si>
  <si>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</si>
  <si>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</si>
  <si>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</si>
  <si>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</si>
  <si>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</si>
  <si>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</si>
  <si>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</si>
  <si>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</si>
  <si>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</si>
  <si>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</si>
  <si>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</si>
  <si>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</si>
  <si>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</si>
  <si>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</si>
  <si>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</si>
  <si>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</si>
  <si>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</si>
  <si>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</si>
  <si>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</si>
  <si>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</si>
  <si>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</si>
  <si>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</si>
  <si>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</si>
  <si>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</si>
  <si>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</si>
  <si>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</si>
  <si>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</si>
  <si>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</si>
  <si>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</si>
  <si>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</si>
  <si>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</si>
  <si>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</si>
  <si>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</si>
  <si>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</si>
  <si>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</si>
  <si>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</si>
  <si>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</si>
  <si>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</si>
  <si>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</si>
  <si>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</si>
  <si>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</si>
  <si>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</si>
  <si>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</si>
  <si>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</si>
  <si>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</si>
  <si>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</si>
  <si>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</si>
  <si>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</si>
  <si>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</si>
  <si>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</si>
  <si>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</si>
  <si>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</si>
  <si>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</si>
  <si>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</si>
  <si>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</si>
  <si>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</si>
  <si>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</si>
  <si>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</si>
  <si>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</si>
  <si>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</si>
  <si>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</si>
  <si>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</si>
  <si>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</si>
  <si>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</si>
  <si>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</si>
  <si>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</si>
  <si>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</si>
  <si>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</si>
  <si>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</si>
  <si>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</si>
  <si>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</si>
  <si>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</si>
  <si>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</si>
  <si>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</si>
  <si>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</si>
  <si>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</si>
  <si>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</si>
  <si>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</si>
  <si>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</si>
  <si>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</si>
  <si>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</si>
  <si>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</si>
  <si>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</si>
  <si>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</si>
  <si>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</si>
  <si>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</si>
  <si>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</si>
  <si>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</si>
  <si>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</si>
  <si>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</si>
  <si>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</si>
  <si>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</si>
  <si>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</si>
  <si>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</si>
  <si>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</si>
  <si>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</si>
  <si>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</si>
  <si>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</si>
  <si>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</si>
  <si>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</si>
  <si>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</si>
  <si>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</si>
  <si>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</si>
  <si>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</si>
  <si>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</si>
  <si>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</si>
  <si>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</si>
  <si>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</si>
  <si>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</si>
  <si>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</si>
  <si>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</si>
  <si>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</si>
  <si>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</si>
  <si>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</si>
  <si>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</si>
  <si>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</si>
  <si>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</si>
  <si>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</si>
  <si>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</si>
  <si>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</si>
  <si>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</si>
  <si>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</si>
  <si>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</si>
  <si>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</si>
  <si>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</si>
  <si>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</si>
  <si>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</si>
  <si>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</si>
  <si>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</si>
  <si>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</si>
  <si>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</si>
  <si>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</si>
  <si>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</si>
  <si>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</si>
  <si>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</si>
  <si>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</si>
  <si>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</si>
  <si>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</si>
  <si>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</si>
  <si>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</si>
  <si>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</si>
  <si>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</si>
  <si>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</si>
  <si>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</si>
  <si>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</si>
  <si>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</si>
  <si>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</si>
  <si>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</si>
  <si>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</si>
  <si>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</si>
  <si>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</si>
  <si>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</si>
  <si>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</si>
  <si>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</si>
  <si>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</si>
  <si>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</si>
  <si>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</si>
  <si>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</si>
  <si>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</si>
  <si>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</si>
  <si>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</si>
  <si>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</si>
  <si>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</si>
  <si>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</si>
  <si>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</si>
  <si>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</si>
  <si>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</si>
  <si>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</si>
  <si>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</si>
  <si>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</si>
  <si>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</si>
  <si>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</si>
  <si>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</si>
  <si>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</si>
  <si>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</si>
  <si>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</si>
  <si>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</si>
  <si>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</si>
  <si>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</si>
  <si>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</si>
  <si>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</si>
  <si>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</si>
  <si>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</si>
  <si>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</si>
  <si>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</si>
  <si>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</si>
  <si>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</si>
  <si>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</si>
  <si>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</si>
  <si>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</si>
  <si>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</si>
  <si>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</si>
  <si>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</si>
  <si>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</si>
  <si>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</si>
  <si>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</si>
  <si>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</si>
  <si>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</si>
  <si>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</si>
  <si>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</si>
  <si>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</si>
  <si>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</si>
  <si>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</si>
  <si>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</si>
  <si>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</si>
  <si>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</si>
  <si>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</si>
  <si>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</si>
  <si>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</si>
  <si>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</si>
  <si>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</si>
  <si>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</si>
  <si>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</si>
  <si>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</si>
  <si>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</si>
  <si>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</si>
  <si>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</si>
  <si>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</si>
  <si>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</si>
  <si>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</si>
  <si>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</si>
  <si>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</si>
  <si>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</si>
  <si>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</si>
  <si>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</si>
  <si>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</si>
  <si>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</si>
  <si>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</si>
  <si>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</si>
  <si>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</si>
  <si>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</si>
  <si>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</si>
  <si>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</si>
  <si>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</si>
  <si>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</si>
  <si>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</si>
  <si>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</si>
  <si>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</si>
  <si>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</si>
  <si>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</si>
  <si>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</si>
  <si>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</si>
  <si>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</si>
  <si>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</si>
  <si>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</si>
  <si>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</si>
  <si>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</si>
  <si>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</si>
  <si>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</si>
  <si>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</si>
  <si>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</si>
  <si>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</si>
  <si>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</si>
  <si>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</si>
  <si>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</si>
  <si>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</si>
  <si>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</si>
  <si>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</si>
  <si>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</si>
  <si>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</si>
  <si>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</si>
  <si>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</si>
  <si>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</si>
  <si>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</si>
  <si>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</si>
  <si>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</si>
  <si>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</si>
  <si>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</si>
  <si>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</si>
  <si>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</si>
  <si>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</si>
  <si>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</si>
  <si>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</si>
  <si>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</si>
  <si>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</si>
  <si>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</si>
  <si>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</si>
  <si>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</si>
  <si>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</si>
  <si>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</si>
  <si>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</si>
  <si>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</si>
  <si>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</si>
  <si>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</si>
  <si>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</si>
  <si>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</si>
  <si>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</si>
  <si>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</si>
  <si>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</si>
  <si>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</si>
  <si>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</si>
  <si>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</si>
  <si>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</si>
  <si>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</si>
  <si>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</si>
  <si>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</si>
  <si>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</si>
  <si>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</si>
  <si>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</si>
  <si>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</si>
  <si>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</si>
  <si>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</si>
  <si>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</si>
  <si>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</si>
  <si>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</si>
  <si>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</si>
  <si>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</si>
  <si>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</si>
  <si>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</si>
  <si>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</si>
  <si>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</si>
  <si>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</si>
  <si>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</si>
  <si>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</si>
  <si>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</si>
  <si>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</si>
  <si>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</si>
  <si>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</si>
  <si>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</si>
  <si>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</si>
  <si>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</si>
  <si>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</si>
  <si>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</si>
  <si>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</si>
  <si>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</si>
  <si>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</si>
  <si>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</si>
  <si>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</si>
  <si>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</si>
  <si>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</si>
  <si>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</si>
  <si>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</si>
  <si>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</si>
  <si>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</si>
  <si>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</si>
  <si>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</si>
  <si>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</si>
  <si>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</si>
  <si>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</si>
  <si>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</si>
  <si>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</si>
  <si>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</si>
  <si>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</si>
  <si>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</si>
  <si>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</si>
  <si>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</si>
  <si>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</si>
  <si>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</si>
  <si>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</si>
  <si>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</si>
  <si>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</si>
  <si>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</si>
  <si>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</si>
  <si>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</si>
  <si>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</si>
  <si>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</si>
  <si>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</si>
  <si>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</si>
  <si>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</si>
  <si>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</si>
  <si>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</si>
  <si>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</si>
  <si>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</si>
  <si>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</si>
  <si>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</si>
  <si>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</si>
  <si>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</si>
  <si>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</si>
  <si>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</si>
  <si>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</si>
  <si>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</si>
  <si>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</si>
  <si>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</si>
  <si>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</si>
  <si>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</si>
  <si>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</si>
  <si>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</si>
  <si>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</si>
  <si>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</si>
  <si>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</si>
  <si>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</si>
  <si>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</si>
  <si>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</si>
  <si>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</si>
  <si>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</si>
  <si>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</si>
  <si>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</si>
  <si>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</si>
  <si>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</si>
  <si>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</si>
  <si>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</si>
  <si>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</si>
  <si>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</si>
  <si>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</si>
  <si>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</si>
  <si>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</si>
  <si>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</si>
  <si>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</si>
  <si>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</si>
  <si>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</si>
  <si>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</si>
  <si>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</si>
  <si>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</si>
  <si>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</si>
  <si>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</si>
  <si>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</si>
  <si>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</si>
  <si>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</si>
  <si>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</si>
  <si>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</si>
  <si>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</si>
  <si>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</si>
  <si>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</si>
  <si>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</si>
  <si>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</si>
  <si>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</si>
  <si>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</si>
  <si>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</si>
  <si>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</si>
  <si>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</si>
  <si>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</si>
  <si>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</si>
  <si>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</si>
  <si>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</si>
  <si>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</si>
  <si>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</si>
  <si>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</si>
  <si>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</si>
  <si>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</si>
  <si>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</si>
  <si>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</si>
  <si>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</si>
  <si>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</si>
  <si>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</si>
  <si>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</si>
  <si>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</si>
  <si>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</si>
  <si>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</si>
  <si>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</si>
  <si>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</si>
  <si>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</si>
  <si>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</si>
  <si>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</si>
  <si>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</si>
  <si>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</si>
  <si>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</si>
  <si>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</si>
  <si>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</si>
  <si>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</si>
  <si>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</si>
  <si>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</si>
  <si>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</si>
  <si>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</si>
  <si>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</si>
  <si>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</si>
  <si>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</si>
  <si>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</si>
  <si>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</si>
  <si>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</si>
  <si>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</si>
  <si>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</si>
  <si>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</si>
  <si>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</si>
  <si>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</si>
  <si>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</si>
  <si>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</si>
  <si>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</si>
  <si>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</si>
  <si>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</si>
  <si>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</si>
  <si>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</si>
  <si>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</si>
  <si>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</si>
  <si>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</si>
  <si>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</si>
  <si>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</si>
  <si>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</si>
  <si>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</si>
  <si>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</si>
  <si>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</si>
  <si>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</si>
  <si>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</si>
  <si>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</si>
  <si>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</si>
  <si>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</si>
  <si>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</si>
  <si>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</si>
  <si>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</si>
  <si>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</si>
  <si>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</si>
  <si>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</si>
  <si>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</si>
  <si>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</si>
  <si>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</si>
  <si>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</si>
  <si>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</si>
  <si>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</si>
  <si>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</si>
  <si>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</si>
  <si>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</si>
  <si>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</si>
  <si>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</si>
  <si>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</si>
  <si>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</si>
  <si>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</si>
  <si>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</si>
  <si>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</si>
  <si>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</si>
  <si>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</si>
  <si>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</si>
  <si>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</si>
  <si>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</si>
  <si>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</si>
  <si>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</si>
  <si>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</si>
  <si>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</si>
  <si>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</si>
  <si>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</si>
  <si>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</si>
  <si>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</si>
  <si>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</si>
  <si>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</si>
  <si>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</si>
  <si>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</si>
  <si>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</si>
  <si>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</si>
  <si>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</si>
  <si>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</si>
  <si>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</si>
  <si>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</si>
  <si>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</si>
  <si>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</si>
  <si>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</si>
  <si>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</si>
  <si>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</si>
  <si>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</si>
  <si>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</si>
  <si>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</si>
  <si>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</si>
  <si>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</si>
  <si>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</si>
  <si>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</si>
  <si>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</si>
  <si>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</si>
  <si>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</si>
  <si>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</si>
  <si>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</si>
  <si>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</si>
  <si>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</si>
  <si>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</si>
  <si>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</si>
  <si>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</si>
  <si>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</si>
  <si>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</si>
  <si>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</si>
  <si>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</si>
  <si>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</si>
  <si>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</si>
  <si>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</si>
  <si>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</si>
  <si>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</si>
  <si>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</si>
  <si>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</si>
  <si>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</si>
  <si>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</si>
  <si>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</si>
  <si>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</si>
  <si>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</si>
  <si>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</si>
  <si>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</si>
  <si>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</si>
  <si>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</si>
  <si>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</si>
  <si>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</si>
  <si>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</si>
  <si>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</si>
  <si>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</si>
  <si>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</si>
  <si>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</si>
  <si>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</si>
  <si>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</si>
  <si>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</si>
  <si>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</si>
  <si>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</si>
  <si>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</si>
  <si>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</si>
  <si>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</si>
  <si>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</si>
  <si>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</si>
  <si>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</si>
  <si>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</si>
  <si>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</si>
  <si>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</si>
  <si>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</si>
  <si>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</si>
  <si>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</si>
  <si>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</si>
  <si>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</si>
  <si>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</si>
  <si>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</si>
  <si>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</si>
  <si>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</si>
  <si>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</si>
  <si>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</si>
  <si>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</si>
  <si>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</si>
  <si>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</si>
  <si>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</si>
  <si>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</si>
  <si>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</si>
  <si>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</si>
  <si>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</si>
  <si>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</si>
  <si>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</si>
  <si>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</si>
  <si>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</si>
  <si>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</si>
  <si>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</si>
  <si>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</si>
  <si>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</si>
  <si>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</si>
  <si>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</si>
  <si>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</si>
  <si>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</si>
  <si>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</si>
  <si>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</si>
  <si>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</si>
  <si>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</si>
  <si>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</si>
  <si>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</si>
  <si>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</si>
  <si>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</si>
  <si>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</si>
  <si>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</si>
  <si>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</si>
  <si>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</si>
  <si>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</si>
  <si>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</si>
  <si>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</si>
  <si>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</si>
  <si>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</si>
  <si>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</si>
  <si>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</si>
  <si>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</si>
  <si>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</si>
  <si>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</si>
  <si>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</si>
  <si>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</si>
  <si>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</si>
  <si>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</si>
  <si>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</si>
  <si>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</si>
  <si>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</si>
  <si>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</si>
  <si>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</si>
  <si>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</si>
  <si>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</si>
  <si>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</si>
  <si>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</si>
  <si>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</si>
  <si>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</si>
  <si>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</si>
  <si>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</si>
  <si>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</si>
  <si>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</si>
  <si>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</si>
  <si>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</si>
  <si>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</si>
  <si>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</si>
  <si>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</si>
  <si>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</si>
  <si>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</si>
  <si>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</si>
  <si>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</si>
  <si>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</si>
  <si>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</si>
  <si>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</si>
  <si>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</si>
  <si>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</si>
  <si>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</si>
  <si>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</si>
  <si>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</si>
  <si>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</si>
  <si>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</si>
  <si>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</si>
  <si>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</si>
  <si>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</si>
  <si>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</si>
  <si>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</si>
  <si>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</si>
  <si>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</si>
  <si>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</si>
  <si>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</si>
  <si>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</si>
  <si>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</si>
  <si>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</si>
  <si>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</si>
  <si>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</si>
  <si>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</si>
  <si>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</si>
  <si>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</si>
  <si>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</si>
  <si>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</si>
  <si>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</si>
  <si>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</si>
  <si>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</si>
  <si>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</si>
  <si>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</si>
  <si>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</si>
  <si>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</si>
  <si>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</si>
  <si>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</si>
  <si>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</si>
  <si>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</si>
  <si>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</si>
  <si>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</si>
  <si>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</si>
  <si>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</si>
  <si>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</si>
  <si>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</si>
  <si>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</si>
  <si>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</si>
  <si>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</si>
  <si>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</si>
  <si>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</si>
  <si>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</si>
  <si>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</si>
  <si>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</si>
  <si>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</si>
  <si>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</si>
  <si>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</si>
  <si>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</si>
  <si>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</si>
  <si>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</si>
  <si>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</si>
  <si>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</si>
  <si>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</si>
  <si>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</si>
  <si>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</si>
  <si>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</si>
  <si>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</si>
  <si>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</si>
  <si>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</si>
  <si>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</si>
  <si>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</si>
  <si>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</si>
  <si>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</si>
  <si>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</si>
  <si>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</si>
  <si>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</si>
  <si>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</si>
  <si>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</si>
  <si>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</si>
  <si>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</si>
  <si>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</si>
  <si>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</si>
  <si>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</si>
  <si>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</si>
  <si>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</si>
  <si>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</si>
  <si>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</si>
  <si>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</si>
  <si>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</si>
  <si>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</si>
  <si>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</si>
  <si>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</si>
  <si>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</si>
  <si>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</si>
  <si>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</si>
  <si>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</si>
  <si>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</si>
  <si>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</si>
  <si>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</si>
  <si>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</si>
  <si>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</si>
  <si>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</si>
  <si>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</si>
  <si>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</si>
  <si>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</si>
  <si>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</si>
  <si>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</si>
  <si>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</si>
  <si>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</si>
  <si>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</si>
  <si>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</si>
  <si>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</si>
  <si>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</si>
  <si>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</si>
  <si>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</si>
  <si>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</si>
  <si>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</si>
  <si>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</si>
  <si>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</si>
  <si>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</si>
  <si>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</si>
  <si>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</si>
  <si>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</si>
  <si>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</si>
  <si>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</si>
  <si>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</si>
  <si>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</si>
  <si>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</si>
  <si>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</si>
  <si>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</si>
  <si>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</si>
  <si>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</si>
  <si>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</si>
  <si>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</si>
  <si>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</si>
  <si>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</si>
  <si>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</si>
  <si>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</si>
  <si>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</si>
  <si>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</si>
  <si>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</si>
  <si>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</si>
  <si>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</si>
  <si>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</si>
  <si>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</si>
  <si>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</si>
  <si>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</si>
  <si>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</si>
  <si>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</si>
  <si>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</si>
  <si>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</si>
  <si>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</si>
  <si>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</si>
  <si>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</si>
  <si>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</si>
  <si>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</si>
  <si>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</si>
  <si>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</si>
  <si>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</si>
  <si>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</si>
  <si>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</si>
  <si>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</si>
  <si>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</si>
  <si>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</si>
  <si>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</si>
  <si>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</si>
  <si>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</si>
  <si>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</si>
  <si>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</si>
  <si>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</si>
  <si>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</si>
  <si>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</si>
  <si>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</si>
  <si>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</si>
  <si>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</si>
  <si>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</si>
  <si>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</si>
  <si>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</si>
  <si>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</si>
  <si>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</si>
  <si>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</si>
  <si>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</si>
  <si>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</si>
  <si>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</si>
  <si>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</si>
  <si>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</si>
  <si>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</si>
  <si>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</si>
  <si>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</si>
  <si>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</si>
  <si>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</si>
  <si>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</si>
  <si>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</si>
  <si>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</si>
  <si>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</si>
  <si>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</si>
  <si>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</si>
  <si>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</si>
  <si>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</si>
  <si>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</si>
  <si>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</si>
  <si>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</si>
  <si>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</si>
  <si>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</si>
  <si>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</si>
  <si>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</si>
  <si>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</si>
  <si>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</si>
  <si>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</si>
  <si>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</si>
  <si>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</si>
  <si>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</si>
  <si>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</si>
  <si>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</si>
  <si>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</si>
  <si>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</si>
  <si>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</si>
  <si>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</si>
  <si>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</si>
  <si>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</si>
  <si>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</si>
  <si>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</si>
  <si>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</si>
  <si>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</si>
  <si>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</si>
  <si>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</si>
  <si>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</si>
  <si>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</si>
  <si>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</si>
  <si>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</si>
  <si>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</si>
  <si>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</si>
  <si>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</si>
  <si>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</si>
  <si>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</si>
  <si>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</si>
  <si>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</si>
  <si>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</si>
  <si>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</si>
  <si>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</si>
  <si>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</si>
  <si>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</si>
  <si>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</si>
  <si>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</si>
  <si>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</si>
  <si>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</si>
  <si>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</si>
  <si>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</si>
  <si>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</si>
  <si>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</si>
  <si>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</si>
  <si>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</si>
  <si>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</si>
  <si>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</si>
  <si>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</si>
  <si>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</si>
  <si>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</si>
  <si>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</si>
  <si>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</si>
  <si>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</si>
  <si>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</si>
  <si>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</si>
  <si>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</si>
  <si>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</si>
  <si>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</si>
  <si>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</si>
  <si>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</si>
  <si>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</si>
  <si>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</si>
  <si>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</si>
  <si>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</si>
  <si>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</si>
  <si>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</si>
  <si>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</si>
  <si>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</si>
  <si>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</si>
  <si>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</si>
  <si>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</si>
  <si>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</si>
  <si>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</si>
  <si>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</si>
  <si>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</si>
  <si>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</si>
  <si>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</si>
  <si>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</si>
  <si>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</si>
  <si>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</si>
  <si>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</si>
  <si>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</si>
  <si>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</si>
  <si>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</si>
  <si>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</si>
  <si>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</si>
  <si>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</si>
  <si>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</si>
  <si>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</si>
  <si>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</si>
  <si>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</si>
  <si>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</si>
  <si>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</si>
  <si>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</si>
  <si>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</si>
  <si>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</si>
  <si>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</si>
  <si>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</si>
  <si>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</si>
  <si>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</si>
  <si>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</si>
  <si>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</si>
  <si>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</si>
  <si>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</si>
  <si>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</si>
  <si>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</si>
  <si>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</si>
  <si>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</si>
  <si>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</si>
  <si>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</si>
  <si>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</si>
  <si>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</si>
  <si>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</si>
  <si>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</si>
  <si>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</si>
  <si>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</si>
  <si>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</si>
  <si>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</si>
  <si>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</si>
  <si>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</si>
  <si>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</si>
  <si>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</si>
  <si>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</si>
  <si>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</si>
  <si>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</si>
  <si>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</si>
  <si>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</si>
  <si>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</si>
  <si>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</si>
  <si>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</si>
  <si>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</si>
  <si>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</si>
  <si>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</si>
  <si>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</si>
  <si>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</si>
  <si>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</si>
  <si>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</si>
  <si>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</si>
  <si>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</si>
  <si>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</si>
  <si>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</si>
  <si>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</si>
  <si>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</si>
  <si>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</si>
  <si>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</si>
  <si>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</si>
  <si>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</si>
  <si>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</si>
  <si>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</si>
  <si>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</si>
  <si>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</si>
  <si>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</si>
  <si>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</si>
  <si>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</si>
  <si>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</si>
  <si>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</si>
  <si>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</si>
  <si>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</si>
  <si>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</si>
  <si>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</si>
  <si>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</si>
  <si>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</si>
  <si>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</si>
  <si>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</si>
  <si>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</si>
  <si>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</si>
  <si>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</si>
  <si>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</si>
  <si>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</si>
  <si>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</si>
  <si>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</si>
  <si>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</si>
  <si>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</si>
  <si>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</si>
  <si>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</si>
  <si>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</si>
  <si>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</si>
  <si>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</si>
  <si>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</si>
  <si>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</si>
  <si>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</si>
  <si>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</si>
  <si>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</si>
  <si>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</si>
  <si>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</si>
  <si>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</si>
  <si>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</si>
  <si>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</si>
  <si>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</si>
  <si>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</si>
  <si>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</si>
  <si>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</si>
  <si>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</si>
  <si>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</si>
  <si>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</si>
  <si>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</si>
  <si>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</si>
  <si>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</si>
  <si>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</si>
  <si>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</si>
  <si>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</si>
  <si>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</si>
  <si>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</si>
  <si>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</si>
  <si>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</si>
  <si>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</si>
  <si>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</si>
  <si>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</si>
  <si>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</si>
  <si>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</si>
  <si>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</si>
  <si>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</si>
  <si>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</si>
  <si>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</si>
  <si>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</si>
  <si>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</si>
  <si>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</si>
  <si>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</si>
  <si>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</si>
  <si>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</si>
  <si>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</si>
  <si>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</si>
  <si>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</si>
  <si>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</si>
  <si>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</si>
  <si>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</si>
  <si>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</si>
  <si>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</si>
  <si>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</si>
  <si>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</si>
  <si>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</si>
  <si>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</si>
  <si>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</si>
  <si>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</si>
  <si>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</si>
  <si>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</si>
  <si>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</si>
  <si>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</si>
  <si>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</si>
  <si>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</si>
  <si>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</si>
  <si>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</si>
  <si>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</si>
  <si>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</si>
  <si>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</si>
  <si>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</si>
  <si>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</si>
  <si>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</si>
  <si>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</si>
  <si>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</si>
  <si>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</si>
  <si>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</si>
  <si>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</si>
  <si>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</si>
  <si>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</si>
  <si>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</si>
  <si>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</si>
  <si>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</si>
  <si>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</si>
  <si>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</si>
  <si>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</si>
  <si>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</si>
  <si>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</si>
  <si>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</si>
  <si>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</si>
  <si>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</si>
  <si>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</si>
  <si>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</si>
  <si>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</si>
  <si>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</si>
  <si>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</si>
  <si>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</si>
  <si>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</si>
  <si>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</si>
  <si>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</si>
  <si>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</si>
  <si>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</si>
  <si>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</si>
  <si>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</si>
  <si>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</si>
  <si>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</si>
  <si>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</si>
  <si>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</si>
  <si>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</si>
  <si>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</si>
  <si>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</si>
  <si>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</si>
  <si>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</si>
  <si>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</si>
  <si>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</si>
  <si>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</si>
  <si>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</si>
  <si>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</si>
  <si>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</si>
  <si>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</si>
  <si>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</si>
  <si>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</si>
  <si>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</si>
  <si>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</si>
  <si>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</si>
  <si>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</si>
  <si>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</si>
  <si>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</si>
  <si>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</si>
  <si>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</si>
  <si>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</si>
  <si>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</si>
  <si>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</si>
  <si>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</si>
  <si>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</si>
  <si>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</si>
  <si>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</si>
  <si>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</si>
  <si>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</si>
  <si>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</si>
  <si>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</si>
  <si>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</si>
  <si>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</si>
  <si>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</si>
  <si>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</si>
  <si>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</si>
  <si>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</si>
  <si>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</si>
  <si>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</si>
  <si>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</si>
  <si>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</si>
  <si>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</si>
  <si>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</si>
  <si>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</si>
  <si>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</si>
  <si>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</si>
  <si>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</si>
  <si>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</si>
  <si>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</si>
  <si>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</si>
  <si>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</si>
  <si>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</si>
  <si>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</si>
  <si>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</si>
  <si>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</si>
  <si>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</si>
  <si>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</si>
  <si>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</si>
  <si>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</si>
  <si>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</si>
  <si>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</si>
  <si>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</si>
  <si>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</si>
  <si>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</si>
  <si>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</si>
  <si>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</si>
  <si>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</si>
  <si>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</si>
  <si>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</si>
  <si>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</si>
  <si>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</si>
  <si>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</si>
  <si>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</si>
  <si>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</si>
  <si>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</si>
  <si>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</si>
  <si>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</si>
  <si>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</si>
  <si>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</si>
  <si>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</si>
  <si>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</si>
  <si>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</si>
  <si>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</si>
  <si>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</si>
  <si>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</si>
  <si>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</si>
  <si>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</si>
  <si>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</si>
  <si>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</si>
  <si>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</si>
  <si>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</si>
  <si>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</si>
  <si>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</si>
  <si>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</si>
  <si>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</si>
  <si>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</si>
  <si>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</si>
  <si>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</si>
  <si>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</si>
  <si>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</si>
  <si>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</si>
  <si>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</si>
  <si>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</si>
  <si>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</si>
  <si>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</si>
  <si>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</si>
  <si>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</si>
  <si>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</si>
  <si>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</si>
  <si>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</si>
  <si>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</si>
  <si>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</si>
  <si>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</si>
  <si>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</si>
  <si>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</si>
  <si>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</si>
  <si>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</si>
  <si>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</si>
  <si>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</si>
  <si>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</si>
  <si>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</si>
  <si>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</si>
  <si>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</si>
  <si>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</si>
  <si>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</si>
  <si>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</si>
  <si>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</si>
  <si>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</si>
  <si>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</si>
  <si>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</si>
  <si>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</si>
  <si>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</si>
  <si>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</si>
  <si>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</si>
  <si>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</si>
  <si>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</si>
  <si>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</si>
  <si>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</si>
  <si>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</si>
  <si>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</si>
  <si>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</si>
  <si>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</si>
  <si>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</si>
  <si>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</si>
  <si>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</si>
  <si>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</si>
  <si>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</si>
  <si>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</si>
  <si>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</si>
  <si>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</si>
  <si>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</si>
  <si>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</si>
  <si>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</si>
  <si>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</si>
  <si>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</si>
  <si>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</si>
  <si>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</si>
  <si>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</si>
  <si>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</si>
  <si>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</si>
  <si>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</si>
  <si>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</si>
  <si>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</si>
  <si>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</si>
  <si>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</si>
  <si>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</si>
  <si>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</si>
  <si>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</si>
  <si>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</si>
  <si>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</si>
  <si>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</si>
  <si>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</si>
  <si>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</si>
  <si>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</si>
  <si>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</si>
  <si>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</si>
  <si>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</si>
  <si>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</si>
  <si>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</si>
  <si>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</si>
  <si>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</si>
  <si>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</si>
  <si>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</si>
  <si>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</si>
  <si>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</si>
  <si>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</si>
  <si>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</si>
  <si>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</si>
  <si>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</si>
  <si>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</si>
  <si>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</si>
  <si>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</si>
  <si>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</si>
  <si>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</si>
  <si>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</si>
  <si>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</si>
  <si>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</si>
  <si>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</si>
  <si>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</si>
  <si>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</si>
  <si>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</si>
  <si>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</si>
  <si>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</si>
  <si>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</si>
  <si>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</si>
  <si>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</si>
  <si>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</si>
  <si>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</si>
  <si>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</si>
  <si>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</si>
  <si>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</si>
  <si>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</si>
  <si>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</si>
  <si>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</si>
  <si>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</si>
  <si>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</si>
  <si>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</si>
  <si>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</si>
  <si>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</si>
  <si>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</si>
  <si>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</si>
  <si>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</si>
  <si>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</si>
  <si>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</si>
  <si>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</si>
  <si>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</si>
  <si>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</si>
  <si>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</si>
  <si>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</si>
  <si>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</si>
  <si>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</si>
  <si>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</si>
  <si>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</si>
  <si>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</si>
  <si>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</si>
  <si>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</si>
  <si>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</si>
  <si>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</si>
  <si>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</si>
  <si>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</si>
  <si>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</si>
  <si>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</si>
  <si>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</si>
  <si>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</si>
  <si>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</si>
  <si>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</si>
  <si>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</si>
  <si>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</si>
  <si>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</si>
  <si>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</si>
  <si>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</si>
  <si>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</si>
  <si>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</si>
  <si>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</si>
  <si>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</si>
  <si>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</si>
  <si>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</si>
  <si>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</si>
  <si>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</si>
  <si>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</si>
  <si>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</si>
  <si>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</si>
  <si>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</si>
  <si>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</si>
  <si>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</si>
  <si>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</si>
  <si>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</si>
  <si>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</si>
  <si>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</si>
  <si>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</si>
  <si>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</si>
  <si>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</si>
  <si>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</si>
  <si>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</si>
  <si>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</si>
  <si>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</si>
  <si>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</si>
  <si>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</si>
  <si>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</si>
  <si>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</si>
  <si>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</si>
  <si>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</si>
  <si>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</si>
  <si>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</si>
  <si>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</si>
  <si>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</si>
  <si>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</si>
  <si>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</si>
  <si>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</si>
  <si>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</si>
  <si>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</si>
  <si>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</si>
  <si>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</si>
  <si>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</si>
  <si>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</si>
  <si>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</si>
  <si>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</si>
  <si>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</si>
  <si>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</si>
  <si>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</si>
  <si>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</si>
  <si>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</si>
  <si>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</si>
  <si>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</si>
  <si>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</si>
  <si>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</si>
  <si>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</si>
  <si>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</si>
  <si>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</si>
  <si>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</si>
  <si>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</si>
  <si>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</si>
  <si>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</si>
  <si>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</si>
  <si>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</si>
  <si>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</si>
  <si>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</si>
  <si>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</si>
  <si>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</si>
  <si>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</si>
  <si>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</si>
  <si>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</si>
  <si>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</si>
  <si>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</si>
  <si>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</si>
  <si>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</si>
  <si>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</si>
  <si>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</si>
  <si>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</si>
  <si>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</si>
  <si>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</si>
  <si>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</si>
  <si>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</si>
  <si>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</si>
  <si>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</si>
  <si>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</si>
  <si>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</si>
  <si>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</si>
  <si>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</si>
  <si>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</si>
  <si>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</si>
  <si>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</si>
  <si>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</si>
  <si>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</si>
  <si>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</si>
  <si>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</si>
  <si>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</si>
  <si>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</si>
  <si>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</si>
  <si>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</si>
  <si>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</si>
  <si>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</si>
  <si>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</si>
  <si>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</si>
  <si>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</si>
  <si>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</si>
  <si>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</si>
  <si>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</si>
  <si>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</si>
  <si>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</si>
  <si>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</si>
  <si>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</si>
  <si>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</si>
  <si>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</si>
  <si>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</si>
  <si>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</si>
  <si>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</si>
  <si>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</si>
  <si>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</si>
  <si>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</si>
  <si>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</si>
  <si>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</si>
  <si>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</si>
  <si>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</si>
  <si>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</si>
  <si>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</si>
  <si>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</si>
  <si>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</si>
  <si>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</si>
  <si>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</si>
  <si>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</si>
  <si>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</si>
  <si>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</si>
  <si>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</si>
  <si>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</si>
  <si>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</si>
  <si>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</si>
  <si>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</si>
  <si>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</si>
  <si>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</si>
  <si>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</si>
  <si>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</si>
  <si>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</si>
  <si>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</si>
  <si>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</si>
  <si>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</si>
  <si>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</si>
  <si>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</si>
  <si>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</si>
  <si>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</si>
  <si>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</si>
  <si>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</si>
  <si>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</si>
  <si>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</si>
  <si>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</si>
  <si>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</si>
  <si>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</si>
  <si>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</si>
  <si>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</si>
  <si>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</si>
  <si>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</si>
  <si>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</si>
  <si>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</si>
  <si>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</si>
  <si>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</si>
  <si>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</si>
  <si>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</si>
  <si>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</si>
  <si>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</si>
  <si>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</si>
  <si>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</si>
  <si>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</si>
  <si>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</si>
  <si>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</si>
  <si>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</si>
  <si>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</si>
  <si>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</si>
  <si>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</si>
  <si>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</si>
  <si>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</si>
  <si>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</si>
  <si>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</si>
  <si>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</si>
  <si>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</si>
  <si>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</si>
  <si>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</si>
  <si>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</si>
  <si>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</si>
  <si>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</si>
  <si>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</si>
  <si>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</si>
  <si>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</si>
  <si>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</si>
  <si>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</si>
  <si>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</si>
  <si>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</si>
  <si>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</si>
  <si>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</si>
  <si>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</si>
  <si>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</si>
  <si>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</si>
  <si>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</si>
  <si>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</si>
  <si>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</si>
  <si>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</si>
  <si>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</si>
  <si>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</si>
  <si>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</si>
  <si>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</si>
  <si>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</si>
  <si>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</si>
  <si>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</si>
  <si>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</si>
  <si>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</si>
  <si>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</si>
  <si>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</si>
  <si>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</si>
  <si>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</si>
  <si>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</si>
  <si>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</si>
  <si>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</si>
  <si>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</si>
  <si>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</si>
  <si>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</si>
  <si>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</si>
  <si>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</si>
  <si>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</si>
  <si>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</si>
  <si>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</si>
  <si>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</si>
  <si>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</si>
  <si>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</si>
  <si>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</si>
  <si>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</si>
  <si>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</si>
  <si>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</si>
  <si>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</si>
  <si>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</si>
  <si>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</si>
  <si>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</si>
  <si>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</si>
  <si>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</si>
  <si>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</si>
  <si>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</si>
  <si>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</si>
  <si>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</si>
  <si>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</si>
  <si>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</si>
  <si>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</si>
  <si>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</si>
  <si>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</si>
  <si>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</si>
  <si>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</si>
  <si>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</si>
  <si>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</si>
  <si>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</si>
  <si>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</si>
  <si>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</si>
  <si>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</si>
  <si>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</si>
  <si>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</si>
  <si>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</si>
  <si>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</si>
  <si>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</si>
  <si>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</si>
  <si>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</si>
  <si>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</si>
  <si>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</si>
  <si>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</si>
  <si>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</si>
  <si>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</si>
  <si>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</si>
  <si>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</si>
  <si>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</si>
  <si>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</si>
  <si>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</si>
  <si>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</si>
  <si>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</si>
  <si>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</si>
  <si>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</si>
  <si>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</si>
  <si>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</si>
  <si>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</si>
  <si>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</si>
  <si>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</si>
  <si>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</si>
  <si>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</si>
  <si>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</si>
  <si>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</si>
  <si>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</si>
  <si>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</si>
  <si>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</si>
  <si>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</si>
  <si>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</si>
  <si>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</si>
  <si>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</si>
  <si>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</si>
  <si>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</si>
  <si>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</si>
  <si>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</si>
  <si>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</si>
  <si>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</si>
  <si>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</si>
  <si>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</si>
  <si>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</si>
  <si>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</si>
  <si>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</si>
  <si>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</si>
  <si>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</si>
  <si>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</si>
  <si>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</si>
  <si>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</si>
  <si>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</si>
  <si>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</si>
  <si>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</si>
  <si>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</si>
  <si>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</si>
  <si>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</si>
  <si>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</si>
  <si>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</si>
  <si>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</si>
  <si>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</si>
  <si>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</si>
  <si>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</si>
  <si>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</si>
  <si>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</si>
  <si>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</si>
  <si>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</si>
  <si>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</si>
  <si>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</si>
  <si>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</si>
  <si>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</si>
  <si>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</si>
  <si>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</si>
  <si>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</si>
  <si>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</si>
  <si>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</si>
  <si>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</si>
  <si>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</si>
  <si>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</si>
  <si>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</si>
  <si>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</si>
  <si>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</si>
  <si>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</si>
  <si>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</si>
  <si>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</si>
  <si>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</si>
  <si>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</si>
  <si>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</si>
  <si>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</si>
  <si>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</si>
  <si>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</si>
  <si>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</si>
  <si>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</si>
  <si>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</si>
  <si>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</si>
  <si>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</si>
  <si>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</si>
  <si>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</si>
  <si>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</si>
  <si>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</si>
  <si>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</si>
  <si>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</si>
  <si>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</si>
  <si>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</si>
  <si>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</si>
  <si>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</si>
  <si>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</si>
  <si>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</si>
  <si>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</si>
  <si>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</si>
  <si>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</si>
  <si>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</si>
  <si>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</si>
  <si>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</si>
  <si>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</si>
  <si>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</si>
  <si>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</si>
  <si>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</si>
  <si>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</si>
  <si>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</si>
  <si>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</si>
  <si>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</si>
  <si>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</si>
  <si>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</si>
  <si>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</si>
  <si>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</si>
  <si>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</si>
  <si>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</si>
  <si>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</si>
  <si>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</si>
  <si>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</si>
  <si>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</si>
  <si>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</si>
  <si>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</si>
  <si>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</si>
  <si>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</si>
  <si>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</si>
  <si>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</si>
  <si>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</si>
  <si>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</si>
  <si>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</si>
  <si>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</si>
  <si>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</si>
  <si>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</si>
  <si>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</si>
  <si>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</si>
  <si>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</si>
  <si>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</si>
  <si>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</si>
  <si>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</si>
  <si>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</si>
  <si>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</si>
  <si>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</si>
  <si>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</si>
  <si>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</si>
  <si>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</si>
  <si>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</si>
  <si>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</si>
  <si>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</si>
  <si>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</si>
  <si>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</si>
  <si>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</si>
  <si>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</si>
  <si>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</si>
  <si>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</si>
  <si>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</si>
  <si>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</si>
  <si>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</si>
  <si>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</si>
  <si>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</si>
  <si>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</si>
  <si>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</si>
  <si>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</si>
  <si>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</si>
  <si>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</si>
  <si>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</si>
  <si>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</si>
  <si>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</si>
  <si>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</si>
  <si>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</si>
  <si>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</si>
  <si>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</si>
  <si>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</si>
  <si>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</si>
  <si>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</si>
  <si>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</si>
  <si>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</si>
  <si>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</si>
  <si>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</si>
  <si>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</si>
  <si>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</si>
  <si>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</si>
  <si>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</si>
  <si>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</si>
  <si>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</si>
  <si>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</si>
  <si>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</si>
  <si>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</si>
  <si>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</si>
  <si>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</si>
  <si>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</si>
  <si>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</si>
  <si>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</si>
  <si>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</si>
  <si>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</si>
  <si>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</si>
  <si>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</si>
  <si>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</si>
  <si>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</si>
  <si>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</si>
  <si>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</si>
  <si>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</si>
  <si>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</si>
  <si>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</si>
  <si>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</si>
  <si>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</si>
  <si>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</si>
  <si>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</si>
  <si>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</si>
  <si>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</si>
  <si>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</si>
  <si>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</si>
  <si>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</si>
  <si>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</si>
  <si>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</si>
  <si>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</si>
  <si>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</si>
  <si>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</si>
  <si>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</si>
  <si>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</si>
  <si>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</si>
  <si>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</si>
  <si>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</si>
  <si>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</si>
  <si>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</si>
  <si>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</si>
  <si>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</si>
  <si>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</si>
  <si>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</si>
  <si>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</si>
  <si>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</si>
  <si>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</si>
  <si>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</si>
  <si>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</si>
  <si>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</si>
  <si>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</si>
  <si>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</si>
  <si>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</si>
  <si>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</si>
  <si>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</si>
  <si>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</si>
  <si>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</si>
  <si>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</si>
  <si>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</si>
  <si>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</si>
  <si>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</si>
  <si>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</si>
  <si>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</si>
  <si>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</si>
  <si>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</si>
  <si>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</si>
  <si>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</si>
  <si>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</si>
  <si>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</si>
  <si>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</si>
  <si>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</si>
  <si>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</si>
  <si>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</si>
  <si>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</si>
  <si>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</si>
  <si>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</si>
  <si>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</si>
  <si>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</si>
  <si>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</si>
  <si>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</si>
  <si>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</si>
  <si>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</si>
  <si>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</si>
  <si>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</si>
  <si>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</si>
  <si>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</si>
  <si>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</si>
  <si>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</si>
  <si>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</si>
  <si>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</si>
  <si>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</si>
  <si>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</si>
  <si>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</si>
  <si>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</si>
  <si>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</si>
  <si>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</si>
  <si>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</si>
  <si>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</si>
  <si>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</si>
  <si>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</si>
  <si>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</si>
  <si>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</si>
  <si>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</si>
  <si>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</si>
  <si>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</si>
  <si>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</si>
  <si>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</si>
  <si>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</si>
  <si>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</si>
  <si>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</si>
  <si>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</si>
  <si>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</si>
  <si>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</si>
  <si>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</si>
  <si>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</si>
  <si>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</si>
  <si>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</si>
  <si>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</si>
  <si>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</si>
  <si>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</si>
  <si>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</si>
  <si>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</si>
  <si>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</si>
  <si>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</si>
  <si>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</si>
  <si>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</si>
  <si>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</si>
  <si>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</si>
  <si>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</si>
  <si>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</si>
  <si>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</si>
  <si>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</si>
  <si>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</si>
  <si>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</si>
  <si>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</si>
  <si>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</si>
  <si>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</si>
  <si>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</si>
  <si>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</si>
  <si>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</si>
  <si>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</si>
  <si>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</si>
  <si>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</si>
  <si>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</si>
  <si>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</si>
  <si>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</si>
  <si>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</si>
  <si>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</si>
  <si>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</si>
  <si>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</si>
  <si>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</si>
  <si>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</si>
  <si>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</si>
  <si>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</si>
  <si>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</si>
  <si>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</si>
  <si>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</si>
  <si>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</si>
  <si>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</si>
  <si>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</si>
  <si>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</si>
  <si>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</si>
  <si>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</si>
  <si>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</si>
  <si>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</si>
  <si>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</si>
  <si>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</si>
  <si>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</si>
  <si>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</si>
  <si>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</si>
  <si>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</si>
  <si>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</si>
  <si>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</si>
  <si>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</si>
  <si>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</si>
  <si>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</si>
  <si>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</si>
  <si>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</si>
  <si>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</si>
  <si>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</si>
  <si>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</si>
  <si>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</si>
  <si>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</si>
  <si>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</si>
  <si>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</si>
  <si>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</si>
  <si>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</si>
  <si>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</si>
  <si>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</si>
  <si>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</si>
  <si>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</si>
  <si>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</si>
  <si>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</si>
  <si>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</si>
  <si>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</si>
  <si>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</si>
  <si>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</si>
  <si>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</si>
  <si>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</si>
  <si>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</si>
  <si>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</si>
  <si>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</si>
  <si>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</si>
  <si>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</si>
  <si>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</si>
  <si>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</si>
  <si>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</si>
  <si>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</si>
  <si>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</si>
  <si>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</si>
  <si>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</si>
  <si>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</si>
  <si>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</si>
  <si>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</si>
  <si>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</si>
  <si>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</si>
  <si>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</si>
  <si>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</si>
  <si>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</si>
  <si>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</si>
  <si>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</si>
  <si>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</si>
  <si>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</si>
  <si>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</si>
  <si>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</si>
  <si>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</si>
  <si>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</si>
  <si>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</si>
  <si>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</si>
  <si>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</si>
  <si>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</si>
  <si>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</si>
  <si>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</si>
  <si>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</si>
  <si>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</si>
  <si>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</si>
  <si>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</si>
  <si>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</si>
  <si>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</si>
  <si>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</si>
  <si>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</si>
  <si>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</si>
  <si>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</si>
  <si>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</si>
  <si>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</si>
  <si>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</si>
  <si>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</si>
  <si>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</si>
  <si>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</si>
  <si>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</si>
  <si>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</si>
  <si>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</si>
  <si>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</si>
  <si>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</si>
  <si>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</si>
  <si>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</si>
  <si>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</si>
  <si>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</si>
  <si>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</si>
  <si>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</si>
  <si>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</si>
  <si>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</si>
  <si>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</si>
  <si>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</si>
  <si>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</si>
  <si>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</si>
  <si>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</si>
  <si>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</si>
  <si>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</si>
  <si>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</si>
  <si>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</si>
  <si>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</si>
  <si>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</si>
  <si>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</si>
  <si>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</si>
  <si>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</si>
  <si>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</si>
  <si>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</si>
  <si>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</si>
  <si>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</si>
  <si>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</si>
  <si>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</si>
  <si>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</si>
  <si>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</si>
  <si>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</si>
  <si>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</si>
  <si>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</si>
  <si>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</si>
  <si>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</si>
  <si>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</si>
  <si>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</si>
  <si>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</si>
  <si>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</si>
  <si>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</si>
  <si>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</si>
  <si>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</si>
  <si>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</si>
  <si>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</si>
  <si>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</si>
  <si>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</si>
  <si>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</si>
  <si>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</si>
  <si>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</si>
  <si>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</si>
  <si>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</si>
  <si>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</si>
  <si>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</si>
  <si>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</si>
  <si>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</si>
  <si>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</si>
  <si>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</si>
  <si>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</si>
  <si>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</si>
  <si>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</si>
  <si>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</si>
  <si>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</si>
  <si>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</si>
  <si>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</si>
  <si>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</si>
  <si>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</si>
  <si>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</si>
  <si>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</si>
  <si>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</si>
  <si>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</si>
  <si>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</si>
  <si>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</si>
  <si>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</si>
  <si>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</si>
  <si>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</si>
  <si>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</si>
  <si>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</si>
  <si>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</si>
  <si>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</si>
  <si>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</si>
  <si>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</si>
  <si>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</si>
  <si>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</si>
  <si>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</si>
  <si>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</si>
  <si>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</si>
  <si>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</si>
  <si>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</si>
  <si>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</si>
  <si>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</si>
  <si>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</si>
  <si>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</si>
  <si>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</si>
  <si>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</si>
  <si>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</si>
  <si>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</si>
  <si>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</si>
  <si>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</si>
  <si>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</si>
  <si>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</si>
  <si>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</si>
  <si>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</si>
  <si>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</si>
  <si>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</si>
  <si>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</si>
  <si>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</si>
  <si>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</si>
  <si>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</si>
  <si>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</si>
  <si>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</si>
  <si>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</si>
  <si>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</si>
  <si>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</si>
  <si>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</si>
  <si>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</si>
  <si>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</si>
  <si>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</si>
  <si>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</si>
  <si>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</si>
  <si>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</si>
  <si>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</si>
  <si>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</si>
  <si>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</si>
  <si>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</si>
  <si>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</si>
  <si>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</si>
  <si>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</si>
  <si>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</si>
  <si>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</si>
  <si>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</si>
  <si>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</si>
  <si>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</si>
  <si>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</si>
  <si>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</si>
  <si>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</si>
  <si>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</si>
  <si>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</si>
  <si>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</si>
  <si>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</si>
  <si>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</si>
  <si>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</si>
  <si>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</si>
  <si>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</si>
  <si>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</si>
  <si>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</si>
  <si>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</si>
  <si>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</si>
  <si>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</si>
  <si>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</si>
  <si>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</si>
  <si>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</si>
  <si>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</si>
  <si>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</si>
  <si>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</si>
  <si>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</si>
  <si>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</si>
  <si>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</si>
  <si>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</si>
  <si>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</si>
  <si>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</si>
  <si>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</si>
  <si>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</si>
  <si>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</si>
  <si>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</si>
  <si>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</si>
  <si>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</si>
  <si>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</si>
  <si>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</si>
  <si>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</si>
  <si>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</si>
  <si>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</si>
  <si>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</si>
  <si>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</si>
  <si>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</si>
  <si>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</si>
  <si>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</si>
  <si>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</si>
  <si>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</si>
  <si>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</si>
  <si>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</si>
  <si>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</si>
  <si>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</si>
  <si>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</si>
  <si>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</si>
  <si>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</si>
  <si>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</si>
  <si>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</si>
  <si>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</si>
  <si>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</si>
  <si>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</si>
  <si>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</si>
  <si>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</si>
  <si>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</si>
  <si>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</si>
  <si>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</si>
  <si>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</si>
  <si>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</si>
  <si>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</si>
  <si>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</si>
  <si>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</si>
  <si>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</si>
  <si>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</si>
  <si>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</si>
  <si>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</si>
  <si>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</si>
  <si>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</si>
  <si>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</si>
  <si>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</si>
  <si>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</si>
  <si>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</si>
  <si>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</si>
  <si>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</si>
  <si>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</si>
  <si>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</si>
  <si>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</si>
  <si>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</si>
  <si>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</si>
  <si>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</si>
  <si>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</si>
  <si>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</si>
  <si>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</si>
  <si>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</si>
  <si>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</si>
  <si>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</si>
  <si>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</si>
  <si>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</si>
  <si>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</si>
  <si>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</si>
  <si>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</si>
  <si>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</si>
  <si>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</si>
  <si>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</si>
  <si>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</si>
  <si>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</si>
  <si>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</si>
  <si>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</si>
  <si>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</si>
  <si>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</si>
  <si>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</si>
  <si>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</si>
  <si>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</si>
  <si>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</si>
  <si>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</si>
  <si>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</si>
  <si>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</si>
  <si>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</si>
  <si>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</si>
  <si>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</si>
  <si>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</si>
  <si>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</si>
  <si>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</si>
  <si>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</si>
  <si>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</si>
  <si>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</si>
  <si>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</si>
  <si>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</si>
  <si>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</si>
  <si>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</si>
  <si>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</si>
  <si>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</si>
  <si>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</si>
  <si>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</si>
  <si>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</si>
  <si>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</si>
  <si>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</si>
  <si>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</si>
  <si>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</si>
  <si>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</si>
  <si>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</si>
  <si>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</si>
  <si>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</si>
  <si>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</si>
  <si>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</si>
  <si>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</si>
  <si>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</si>
  <si>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</si>
  <si>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</si>
  <si>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</si>
  <si>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</si>
  <si>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</si>
  <si>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</si>
  <si>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</si>
  <si>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</si>
  <si>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</si>
  <si>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</si>
  <si>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</si>
  <si>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</si>
  <si>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</si>
  <si>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</si>
  <si>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</si>
  <si>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</si>
  <si>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</si>
  <si>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</si>
  <si>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</si>
  <si>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</si>
  <si>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</si>
  <si>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</si>
  <si>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</si>
  <si>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</si>
  <si>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</si>
  <si>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</si>
  <si>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</si>
  <si>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</si>
  <si>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</si>
  <si>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</si>
  <si>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</si>
  <si>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</si>
  <si>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</si>
  <si>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</si>
  <si>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</si>
  <si>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</si>
  <si>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</si>
  <si>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</si>
  <si>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</si>
  <si>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</si>
  <si>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</si>
  <si>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</si>
  <si>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</si>
  <si>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</si>
  <si>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</si>
  <si>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</si>
  <si>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</si>
  <si>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</si>
  <si>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</si>
  <si>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</si>
  <si>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</si>
  <si>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</si>
  <si>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</si>
  <si>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</si>
  <si>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</si>
  <si>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</si>
  <si>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</si>
  <si>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</si>
  <si>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</si>
  <si>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</si>
  <si>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</si>
  <si>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</si>
  <si>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</si>
  <si>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</si>
  <si>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</si>
  <si>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</si>
  <si>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</si>
  <si>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</si>
  <si>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</si>
  <si>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</si>
  <si>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</si>
  <si>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</si>
  <si>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</si>
  <si>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</si>
  <si>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</si>
  <si>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</si>
  <si>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</si>
  <si>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</si>
  <si>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</si>
  <si>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</si>
  <si>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</si>
  <si>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</si>
  <si>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</si>
  <si>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</si>
  <si>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</si>
  <si>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</si>
  <si>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</si>
  <si>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</si>
  <si>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</si>
  <si>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</si>
  <si>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</si>
  <si>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</si>
  <si>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</si>
  <si>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</si>
  <si>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</si>
  <si>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</si>
  <si>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</si>
  <si>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</si>
  <si>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</si>
  <si>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</si>
  <si>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</si>
  <si>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</si>
  <si>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</si>
  <si>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</si>
  <si>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</si>
  <si>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</si>
  <si>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</si>
  <si>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</si>
  <si>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</si>
  <si>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</si>
  <si>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</si>
  <si>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</si>
  <si>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</si>
  <si>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</si>
  <si>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</si>
  <si>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</si>
  <si>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</si>
  <si>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</si>
  <si>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</si>
  <si>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</si>
  <si>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</si>
  <si>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</si>
  <si>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</si>
  <si>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</si>
  <si>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</si>
  <si>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</si>
  <si>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</si>
  <si>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</si>
  <si>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</si>
  <si>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</si>
  <si>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</si>
  <si>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</si>
  <si>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</si>
  <si>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</si>
  <si>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</si>
  <si>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</si>
  <si>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</si>
  <si>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</si>
  <si>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</si>
  <si>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</si>
  <si>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</si>
  <si>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</si>
  <si>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</si>
  <si>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</si>
  <si>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</si>
  <si>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</si>
  <si>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</si>
  <si>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</si>
  <si>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</si>
  <si>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</si>
  <si>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</si>
  <si>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</si>
  <si>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</si>
  <si>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</si>
  <si>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</si>
  <si>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</si>
  <si>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</si>
  <si>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</si>
  <si>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</si>
  <si>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</si>
  <si>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</si>
  <si>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</si>
  <si>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</si>
  <si>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</si>
  <si>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</si>
  <si>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</si>
  <si>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</si>
  <si>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</si>
  <si>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</si>
  <si>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</si>
  <si>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</si>
  <si>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</si>
  <si>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</si>
  <si>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</si>
  <si>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</si>
  <si>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</si>
  <si>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</si>
  <si>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</si>
  <si>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</si>
  <si>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</si>
  <si>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</si>
  <si>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</si>
  <si>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</si>
  <si>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</si>
  <si>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</si>
  <si>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</si>
  <si>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</si>
  <si>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</si>
  <si>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</si>
  <si>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</si>
  <si>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</si>
  <si>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</si>
  <si>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</si>
  <si>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</si>
  <si>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</si>
  <si>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</si>
  <si>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</si>
  <si>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</si>
  <si>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</si>
  <si>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</si>
  <si>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</si>
  <si>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</si>
  <si>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</si>
  <si>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</si>
  <si>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</si>
  <si>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</si>
  <si>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</si>
  <si>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</si>
  <si>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</si>
  <si>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</si>
  <si>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</si>
  <si>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</si>
  <si>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</si>
  <si>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</si>
  <si>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</si>
  <si>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</si>
  <si>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</si>
  <si>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</si>
  <si>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</si>
  <si>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</si>
  <si>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</si>
  <si>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</si>
  <si>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</si>
  <si>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</si>
  <si>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</si>
  <si>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</si>
  <si>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</si>
  <si>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</si>
  <si>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</si>
  <si>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</si>
  <si>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</si>
  <si>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</si>
  <si>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</si>
  <si>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</si>
  <si>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</si>
  <si>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</si>
  <si>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</si>
  <si>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</si>
  <si>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</si>
  <si>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</si>
  <si>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</si>
  <si>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</si>
  <si>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</si>
  <si>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</si>
  <si>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</si>
  <si>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</si>
  <si>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</si>
  <si>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</si>
  <si>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</si>
  <si>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</si>
  <si>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</si>
  <si>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</si>
  <si>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</si>
  <si>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</si>
  <si>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</si>
  <si>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</si>
  <si>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</si>
  <si>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</si>
  <si>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</si>
  <si>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</si>
  <si>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</si>
  <si>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</si>
  <si>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</si>
  <si>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</si>
  <si>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</si>
  <si>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</si>
  <si>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</si>
  <si>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</si>
  <si>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</si>
  <si>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</si>
  <si>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</si>
  <si>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</si>
  <si>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</si>
  <si>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</si>
  <si>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</si>
  <si>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</si>
  <si>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</si>
  <si>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</si>
  <si>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</si>
  <si>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</si>
  <si>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</si>
  <si>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</si>
  <si>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</si>
  <si>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</si>
  <si>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</si>
  <si>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</si>
  <si>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</si>
  <si>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</si>
  <si>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</si>
  <si>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</si>
  <si>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</si>
  <si>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</si>
  <si>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</si>
  <si>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</si>
  <si>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</si>
  <si>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</si>
  <si>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</si>
  <si>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</si>
  <si>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</si>
  <si>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</si>
  <si>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</si>
  <si>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</si>
  <si>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</si>
  <si>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</si>
  <si>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</si>
  <si>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</si>
  <si>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</si>
  <si>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</si>
  <si>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</si>
  <si>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</si>
  <si>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</si>
  <si>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</si>
  <si>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</si>
  <si>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</si>
  <si>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</si>
  <si>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</si>
  <si>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</si>
  <si>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</si>
  <si>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</si>
  <si>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</si>
  <si>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</si>
  <si>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</si>
  <si>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</si>
  <si>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</si>
  <si>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</si>
  <si>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</si>
  <si>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</si>
  <si>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</si>
  <si>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</si>
  <si>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</si>
  <si>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</si>
  <si>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</si>
  <si>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</si>
  <si>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</si>
  <si>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</si>
  <si>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</si>
  <si>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</si>
  <si>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</si>
  <si>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</si>
  <si>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</si>
  <si>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</si>
  <si>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</si>
  <si>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</si>
  <si>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</si>
  <si>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</si>
  <si>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</si>
  <si>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</si>
  <si>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</si>
  <si>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</si>
  <si>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</si>
  <si>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</si>
  <si>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</si>
  <si>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</si>
  <si>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</si>
  <si>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</si>
  <si>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</si>
  <si>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</si>
  <si>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</si>
  <si>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</si>
  <si>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</si>
  <si>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</si>
  <si>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</si>
  <si>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</si>
  <si>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</si>
  <si>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</si>
  <si>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</si>
  <si>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</si>
  <si>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</si>
  <si>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</si>
  <si>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</si>
  <si>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</si>
  <si>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</si>
  <si>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</si>
  <si>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</si>
  <si>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</si>
  <si>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</si>
  <si>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</si>
  <si>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</si>
  <si>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</si>
  <si>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</si>
  <si>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</si>
  <si>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</si>
  <si>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</si>
  <si>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</si>
  <si>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</si>
  <si>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</si>
  <si>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</si>
  <si>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</si>
  <si>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</si>
  <si>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</si>
  <si>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</si>
  <si>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</si>
  <si>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</si>
  <si>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</si>
  <si>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</si>
  <si>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</si>
  <si>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</si>
  <si>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</si>
  <si>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</si>
  <si>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</si>
  <si>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</si>
  <si>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</si>
  <si>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</si>
  <si>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</si>
  <si>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</si>
  <si>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</si>
  <si>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</si>
  <si>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</si>
  <si>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</si>
  <si>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</si>
  <si>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</si>
  <si>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</si>
  <si>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</si>
  <si>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</si>
  <si>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</si>
  <si>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</si>
  <si>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</si>
  <si>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</si>
  <si>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</si>
  <si>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</si>
  <si>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</si>
  <si>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</si>
  <si>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</si>
  <si>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</si>
  <si>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</si>
  <si>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</si>
  <si>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</si>
  <si>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</si>
  <si>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</si>
  <si>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</si>
  <si>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</si>
  <si>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</si>
  <si>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</si>
  <si>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</si>
  <si>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</si>
  <si>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</si>
  <si>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</si>
  <si>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</si>
  <si>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</si>
  <si>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</si>
  <si>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</si>
  <si>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</si>
  <si>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</si>
  <si>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</si>
  <si>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</si>
  <si>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</si>
  <si>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</si>
  <si>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</si>
  <si>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</si>
  <si>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</si>
  <si>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</si>
  <si>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</si>
  <si>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</si>
  <si>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</si>
  <si>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</si>
  <si>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</si>
  <si>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</si>
  <si>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</si>
  <si>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</si>
  <si>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</si>
  <si>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</si>
  <si>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</si>
  <si>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</si>
  <si>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</si>
  <si>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</si>
  <si>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</si>
  <si>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</si>
  <si>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</si>
  <si>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</si>
  <si>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</si>
  <si>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</si>
  <si>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</si>
  <si>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</si>
  <si>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</si>
  <si>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</si>
  <si>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</si>
  <si>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</si>
  <si>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</si>
  <si>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</si>
  <si>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</si>
  <si>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</si>
  <si>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</si>
  <si>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</si>
  <si>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</si>
  <si>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</si>
  <si>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</si>
  <si>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</si>
  <si>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</si>
  <si>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</si>
  <si>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</si>
  <si>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</si>
  <si>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</si>
  <si>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</si>
  <si>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</si>
  <si>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</si>
  <si>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</si>
  <si>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</si>
  <si>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</si>
  <si>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</si>
  <si>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</si>
  <si>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</si>
  <si>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</si>
  <si>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</si>
  <si>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</si>
  <si>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</si>
  <si>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</si>
  <si>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</si>
  <si>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</si>
  <si>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</si>
  <si>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</si>
  <si>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</si>
  <si>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</si>
  <si>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</si>
  <si>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</si>
  <si>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</si>
  <si>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</si>
  <si>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</si>
  <si>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</si>
  <si>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</si>
  <si>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</si>
  <si>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</si>
  <si>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</si>
  <si>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</si>
  <si>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</si>
  <si>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</si>
  <si>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</si>
  <si>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</si>
  <si>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</si>
  <si>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</si>
  <si>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</si>
  <si>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</si>
  <si>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</si>
  <si>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</si>
  <si>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</si>
  <si>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</si>
  <si>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</si>
  <si>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</si>
  <si>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</si>
  <si>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</si>
  <si>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</si>
  <si>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</si>
  <si>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</si>
  <si>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</si>
  <si>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</si>
  <si>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</si>
  <si>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</si>
  <si>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</si>
  <si>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</si>
  <si>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</si>
  <si>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</si>
  <si>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</si>
  <si>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</si>
  <si>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</si>
  <si>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</si>
  <si>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</si>
  <si>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</si>
  <si>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</si>
  <si>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</si>
  <si>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</si>
  <si>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</si>
  <si>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</si>
  <si>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</si>
  <si>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</si>
  <si>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</si>
  <si>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</si>
  <si>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</si>
  <si>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</si>
  <si>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</si>
  <si>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</si>
  <si>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</si>
  <si>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</si>
  <si>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</si>
  <si>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</si>
  <si>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</si>
  <si>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</si>
  <si>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</si>
  <si>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</si>
  <si>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</si>
  <si>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</si>
  <si>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</si>
  <si>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</si>
  <si>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</si>
  <si>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</si>
  <si>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</si>
  <si>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</si>
  <si>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</si>
  <si>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</si>
  <si>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</si>
  <si>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</si>
  <si>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</si>
  <si>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</si>
  <si>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</si>
  <si>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</si>
  <si>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</si>
  <si>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</si>
  <si>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</si>
  <si>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</si>
  <si>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</si>
  <si>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</si>
  <si>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</si>
  <si>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</si>
  <si>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</si>
  <si>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</si>
  <si>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</si>
  <si>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</si>
  <si>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</si>
  <si>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</si>
  <si>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</si>
  <si>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</si>
  <si>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</si>
  <si>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</si>
  <si>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</si>
  <si>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</si>
  <si>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</si>
  <si>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</si>
  <si>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</si>
  <si>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</si>
  <si>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</si>
  <si>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</si>
  <si>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</si>
  <si>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</si>
  <si>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</si>
  <si>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</si>
  <si>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</si>
  <si>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</si>
  <si>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</si>
  <si>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</si>
  <si>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</si>
  <si>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</si>
  <si>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</si>
  <si>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</si>
  <si>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</si>
  <si>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</si>
  <si>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</si>
  <si>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</si>
  <si>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</si>
  <si>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</si>
  <si>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</si>
  <si>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</si>
  <si>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</si>
  <si>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</si>
  <si>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</si>
  <si>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</si>
  <si>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</si>
  <si>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</si>
  <si>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</si>
  <si>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</si>
  <si>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</si>
  <si>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</si>
  <si>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</si>
  <si>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</si>
  <si>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</si>
  <si>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</si>
  <si>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</si>
  <si>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</si>
  <si>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</si>
  <si>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</si>
  <si>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</si>
  <si>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</si>
  <si>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</si>
  <si>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</si>
  <si>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</si>
  <si>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</si>
  <si>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</si>
  <si>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</si>
  <si>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</si>
  <si>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</si>
  <si>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</si>
  <si>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</si>
  <si>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</si>
  <si>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</si>
  <si>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</si>
  <si>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</si>
  <si>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</si>
  <si>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</si>
  <si>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</si>
  <si>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</si>
  <si>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</si>
  <si>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</si>
  <si>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</si>
  <si>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</si>
  <si>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</si>
  <si>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</si>
  <si>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</si>
  <si>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</si>
  <si>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</si>
  <si>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</si>
  <si>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</si>
  <si>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</si>
  <si>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</si>
  <si>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</si>
  <si>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</si>
  <si>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</si>
  <si>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</si>
  <si>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</si>
  <si>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</si>
  <si>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</si>
  <si>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</si>
  <si>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</si>
  <si>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</si>
  <si>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</si>
  <si>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</si>
  <si>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</si>
  <si>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</si>
  <si>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</si>
  <si>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</si>
  <si>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</si>
  <si>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</si>
  <si>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</si>
  <si>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</si>
  <si>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</si>
  <si>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</si>
  <si>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</si>
  <si>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</si>
  <si>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</si>
  <si>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</si>
  <si>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</si>
  <si>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</si>
  <si>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</si>
  <si>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</si>
  <si>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</si>
  <si>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</si>
  <si>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</si>
  <si>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</si>
  <si>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</si>
  <si>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</si>
  <si>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</si>
  <si>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</si>
  <si>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</si>
  <si>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</si>
  <si>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</si>
  <si>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</si>
  <si>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</si>
  <si>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</si>
  <si>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</si>
  <si>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</si>
  <si>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</si>
  <si>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</si>
  <si>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</si>
  <si>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</si>
  <si>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</si>
  <si>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</si>
  <si>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</si>
  <si>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</si>
  <si>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</si>
  <si>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</si>
  <si>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</si>
  <si>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</si>
  <si>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</si>
  <si>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</si>
  <si>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</si>
  <si>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</si>
  <si>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</si>
  <si>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</si>
  <si>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</si>
  <si>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</si>
  <si>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</si>
  <si>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</si>
  <si>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</si>
  <si>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</si>
  <si>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</si>
  <si>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</si>
  <si>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</si>
  <si>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</si>
  <si>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</si>
  <si>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</si>
  <si>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</si>
  <si>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</si>
  <si>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</si>
  <si>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</si>
  <si>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</si>
  <si>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</si>
  <si>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</si>
  <si>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</si>
  <si>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</si>
  <si>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</si>
  <si>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</si>
  <si>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</si>
  <si>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</si>
  <si>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</si>
  <si>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</si>
  <si>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</si>
  <si>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</si>
  <si>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</si>
  <si>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</si>
  <si>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</si>
  <si>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</si>
  <si>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</si>
  <si>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</si>
  <si>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</si>
  <si>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</si>
  <si>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</si>
  <si>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</si>
  <si>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</si>
  <si>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</si>
  <si>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</si>
  <si>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</si>
  <si>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</si>
  <si>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</si>
  <si>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</si>
  <si>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</si>
  <si>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</si>
  <si>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</si>
  <si>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</si>
  <si>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</si>
  <si>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</si>
  <si>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</si>
  <si>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</si>
  <si>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</si>
  <si>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</si>
  <si>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</si>
  <si>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</si>
  <si>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</si>
  <si>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</si>
  <si>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</si>
  <si>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</si>
  <si>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</si>
  <si>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</si>
  <si>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</si>
  <si>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</si>
  <si>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</si>
  <si>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</si>
  <si>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</si>
  <si>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</si>
  <si>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</si>
  <si>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</si>
  <si>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</si>
  <si>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</si>
  <si>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</si>
  <si>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</si>
  <si>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</si>
  <si>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</si>
  <si>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</si>
  <si>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</si>
  <si>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</si>
  <si>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</si>
  <si>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</si>
  <si>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</si>
  <si>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</si>
  <si>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</si>
  <si>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</si>
  <si>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</si>
  <si>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</si>
  <si>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</si>
  <si>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</si>
  <si>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</si>
  <si>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</si>
  <si>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</si>
  <si>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</si>
  <si>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</si>
  <si>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</si>
  <si>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</si>
  <si>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</si>
  <si>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</si>
  <si>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</si>
  <si>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</si>
  <si>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</si>
  <si>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</si>
  <si>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</si>
  <si>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</si>
  <si>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</si>
  <si>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</si>
  <si>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</si>
  <si>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</si>
  <si>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</si>
  <si>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</si>
  <si>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</si>
  <si>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</si>
  <si>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</si>
  <si>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</si>
  <si>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</si>
  <si>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</si>
  <si>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</si>
  <si>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</si>
  <si>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</si>
  <si>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</si>
  <si>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</si>
  <si>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</si>
  <si>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</si>
  <si>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</si>
  <si>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</si>
  <si>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</si>
  <si>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</si>
  <si>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</si>
  <si>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</si>
  <si>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</si>
  <si>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</si>
  <si>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</si>
  <si>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</si>
  <si>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</si>
  <si>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</si>
  <si>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</si>
  <si>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</si>
  <si>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</si>
  <si>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</si>
  <si>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</si>
  <si>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</si>
  <si>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</si>
  <si>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</si>
  <si>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</si>
  <si>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</si>
  <si>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</si>
  <si>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</si>
  <si>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</si>
  <si>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</si>
  <si>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</si>
  <si>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</si>
  <si>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</si>
  <si>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</si>
  <si>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</si>
  <si>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</si>
  <si>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</si>
  <si>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</si>
  <si>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</si>
  <si>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</si>
  <si>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</si>
  <si>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</si>
  <si>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</si>
  <si>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</si>
  <si>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</si>
  <si>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</si>
  <si>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</si>
  <si>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</si>
  <si>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</si>
  <si>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</si>
  <si>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</si>
  <si>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</si>
  <si>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</si>
  <si>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</si>
  <si>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</si>
  <si>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</si>
  <si>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</si>
  <si>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</si>
  <si>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</si>
  <si>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</si>
  <si>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</si>
  <si>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</si>
  <si>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</si>
  <si>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</si>
  <si>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</si>
  <si>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</si>
  <si>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</si>
  <si>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</si>
  <si>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</si>
  <si>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</si>
  <si>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</si>
  <si>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</si>
  <si>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</si>
  <si>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</si>
  <si>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</si>
  <si>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</si>
  <si>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</si>
  <si>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</si>
  <si>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</si>
  <si>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</si>
  <si>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</si>
  <si>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</si>
  <si>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</si>
  <si>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</si>
  <si>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</si>
  <si>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</si>
  <si>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</si>
  <si>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</si>
  <si>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</si>
  <si>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</si>
  <si>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</si>
  <si>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</si>
  <si>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</si>
  <si>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</si>
  <si>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</si>
  <si>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</si>
  <si>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</si>
  <si>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</si>
  <si>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</si>
  <si>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</si>
  <si>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</si>
  <si>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</si>
  <si>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</si>
  <si>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</si>
  <si>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</si>
  <si>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</si>
  <si>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</si>
  <si>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</si>
  <si>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</si>
  <si>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</si>
  <si>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</si>
  <si>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</si>
  <si>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</si>
  <si>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</si>
  <si>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</si>
  <si>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</si>
  <si>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</si>
  <si>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</si>
  <si>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</si>
  <si>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</si>
  <si>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</si>
  <si>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</si>
  <si>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</si>
  <si>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</si>
  <si>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</si>
  <si>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</si>
  <si>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</si>
  <si>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</si>
  <si>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</si>
  <si>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</si>
  <si>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</si>
  <si>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</si>
  <si>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</si>
  <si>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</si>
  <si>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</si>
  <si>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</si>
  <si>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</si>
  <si>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</si>
  <si>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</si>
  <si>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</si>
  <si>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</si>
  <si>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</si>
  <si>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</si>
  <si>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</si>
  <si>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</si>
  <si>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</si>
  <si>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</si>
  <si>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</si>
  <si>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</si>
  <si>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</si>
  <si>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</si>
  <si>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</si>
  <si>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</si>
  <si>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</si>
  <si>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</si>
  <si>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</si>
  <si>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</si>
  <si>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</si>
  <si>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</si>
  <si>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</si>
  <si>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</si>
  <si>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</si>
  <si>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</si>
  <si>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</si>
  <si>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</si>
  <si>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</si>
  <si>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</si>
  <si>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</si>
  <si>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</si>
  <si>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</si>
  <si>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</si>
  <si>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</si>
  <si>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</si>
  <si>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</si>
  <si>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</si>
  <si>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</si>
  <si>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</si>
  <si>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</si>
  <si>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</si>
  <si>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</si>
  <si>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</si>
  <si>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</si>
  <si>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</si>
  <si>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</si>
  <si>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</si>
  <si>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</si>
  <si>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</si>
  <si>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</si>
  <si>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</si>
  <si>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</si>
  <si>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</si>
  <si>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</si>
  <si>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</si>
  <si>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</si>
  <si>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</si>
  <si>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</si>
  <si>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</si>
  <si>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</si>
  <si>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</si>
  <si>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</si>
  <si>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</si>
  <si>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</si>
  <si>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</si>
  <si>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</si>
  <si>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</si>
  <si>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</si>
  <si>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</si>
  <si>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</si>
  <si>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</si>
  <si>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</si>
  <si>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</si>
  <si>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</si>
  <si>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</si>
  <si>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</si>
  <si>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</si>
  <si>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</si>
  <si>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</si>
  <si>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</si>
  <si>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</si>
  <si>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</si>
  <si>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</si>
  <si>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</si>
  <si>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</si>
  <si>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</si>
  <si>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</si>
  <si>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</si>
  <si>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</si>
  <si>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</si>
  <si>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</si>
  <si>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</si>
  <si>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</si>
  <si>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</si>
  <si>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</si>
  <si>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</si>
  <si>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</si>
  <si>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</si>
  <si>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</si>
  <si>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</si>
  <si>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</si>
  <si>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</si>
  <si>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</si>
  <si>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</si>
  <si>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</si>
  <si>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</si>
  <si>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</si>
  <si>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</si>
  <si>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</si>
  <si>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</si>
  <si>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</si>
  <si>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</si>
  <si>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</si>
  <si>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</si>
  <si>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</si>
  <si>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</si>
  <si>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</si>
  <si>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</si>
  <si>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</si>
  <si>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</si>
  <si>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</si>
  <si>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</si>
  <si>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</si>
  <si>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</si>
  <si>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</si>
  <si>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</si>
  <si>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</si>
  <si>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</si>
  <si>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</si>
  <si>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</si>
  <si>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</si>
  <si>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</si>
  <si>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</si>
  <si>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</si>
  <si>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</si>
  <si>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</si>
  <si>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</si>
  <si>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</si>
  <si>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</si>
  <si>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</si>
  <si>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</si>
  <si>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</si>
  <si>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</si>
  <si>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</si>
  <si>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</si>
  <si>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</si>
  <si>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</si>
  <si>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</si>
  <si>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</si>
  <si>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</si>
  <si>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</si>
  <si>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</si>
  <si>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</si>
  <si>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</si>
  <si>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</si>
  <si>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</si>
  <si>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</si>
  <si>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</si>
  <si>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</si>
  <si>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</si>
  <si>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</si>
  <si>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</si>
  <si>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</si>
  <si>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</si>
  <si>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</si>
  <si>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</si>
  <si>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</si>
  <si>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</si>
  <si>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</si>
  <si>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</si>
  <si>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</si>
  <si>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</si>
  <si>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</si>
  <si>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</si>
  <si>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</si>
  <si>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</si>
  <si>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</si>
  <si>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</si>
  <si>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</si>
  <si>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</si>
  <si>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</si>
  <si>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</si>
  <si>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</si>
  <si>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</si>
  <si>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</si>
  <si>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</si>
  <si>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</si>
  <si>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</si>
  <si>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</si>
  <si>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</si>
  <si>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</si>
  <si>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</si>
  <si>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</si>
  <si>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</si>
  <si>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</si>
  <si>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</si>
  <si>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</si>
  <si>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</si>
  <si>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</si>
  <si>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</si>
  <si>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</si>
  <si>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</si>
  <si>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</si>
  <si>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</si>
  <si>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</si>
  <si>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</si>
  <si>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</si>
  <si>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</si>
  <si>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</si>
  <si>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</si>
  <si>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</si>
  <si>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</si>
  <si>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</si>
  <si>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</si>
  <si>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</si>
  <si>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</si>
  <si>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</si>
  <si>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</si>
  <si>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</si>
  <si>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</si>
  <si>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</si>
  <si>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</si>
  <si>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</si>
  <si>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</si>
  <si>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</si>
  <si>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</si>
  <si>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</si>
  <si>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</si>
  <si>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</si>
  <si>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</si>
  <si>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</si>
  <si>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</si>
  <si>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</si>
  <si>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</si>
  <si>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</si>
  <si>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</si>
  <si>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</si>
  <si>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</si>
  <si>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</si>
  <si>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</si>
  <si>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</si>
  <si>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</si>
  <si>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</si>
  <si>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</si>
  <si>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</si>
  <si>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</si>
  <si>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</si>
  <si>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</si>
  <si>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</si>
  <si>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</si>
  <si>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</si>
  <si>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</si>
  <si>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</si>
  <si>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</si>
  <si>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</si>
  <si>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</si>
  <si>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</si>
  <si>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</si>
  <si>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</si>
  <si>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</si>
  <si>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</si>
  <si>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</si>
  <si>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</si>
  <si>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</si>
  <si>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</si>
  <si>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</si>
  <si>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</si>
  <si>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</si>
  <si>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</si>
  <si>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</si>
  <si>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</si>
  <si>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</si>
  <si>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</si>
  <si>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</si>
  <si>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</si>
  <si>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</si>
  <si>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</si>
  <si>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</si>
  <si>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</si>
  <si>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</si>
  <si>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</si>
  <si>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</si>
  <si>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</si>
  <si>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</si>
  <si>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</si>
  <si>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</si>
  <si>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</si>
  <si>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</si>
  <si>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</si>
  <si>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</si>
  <si>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</si>
  <si>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</si>
  <si>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</si>
  <si>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</si>
  <si>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</si>
  <si>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</si>
  <si>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</si>
  <si>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</si>
  <si>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</si>
  <si>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</si>
  <si>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</si>
  <si>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</si>
  <si>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</si>
  <si>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</si>
  <si>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</si>
  <si>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</si>
  <si>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</si>
  <si>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</si>
  <si>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</si>
  <si>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</si>
  <si>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</si>
  <si>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</si>
  <si>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</si>
  <si>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</si>
  <si>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</si>
  <si>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</si>
  <si>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</si>
  <si>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</si>
  <si>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</si>
  <si>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</si>
  <si>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</si>
  <si>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</si>
  <si>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</si>
  <si>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</si>
  <si>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</si>
  <si>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</si>
  <si>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</si>
  <si>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</si>
  <si>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</si>
  <si>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</si>
  <si>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</si>
  <si>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</si>
  <si>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</si>
  <si>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</si>
  <si>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</si>
  <si>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</si>
  <si>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</si>
  <si>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</si>
  <si>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</si>
  <si>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</si>
  <si>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</si>
  <si>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</si>
  <si>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</si>
  <si>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</si>
  <si>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</si>
  <si>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</si>
  <si>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</si>
  <si>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</si>
  <si>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</si>
  <si>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</si>
  <si>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</si>
  <si>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</si>
  <si>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</si>
  <si>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</si>
  <si>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</si>
  <si>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</si>
  <si>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</si>
  <si>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</si>
  <si>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</si>
  <si>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</si>
  <si>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</si>
  <si>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</si>
  <si>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</si>
  <si>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</si>
  <si>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</si>
  <si>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</si>
  <si>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</si>
  <si>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</si>
  <si>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</si>
  <si>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</si>
  <si>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</si>
  <si>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</si>
  <si>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</si>
  <si>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</si>
  <si>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</si>
  <si>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</si>
  <si>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</si>
  <si>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</si>
  <si>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</si>
  <si>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</si>
  <si>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</si>
  <si>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</si>
  <si>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</si>
  <si>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</si>
  <si>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</si>
  <si>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</si>
  <si>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</si>
  <si>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</si>
  <si>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</si>
  <si>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</si>
  <si>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</si>
  <si>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</si>
  <si>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</si>
  <si>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</si>
  <si>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</si>
  <si>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</si>
  <si>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</si>
  <si>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</si>
  <si>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</si>
  <si>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</si>
  <si>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</si>
  <si>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</si>
  <si>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</si>
  <si>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</si>
  <si>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</si>
  <si>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</si>
  <si>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</si>
  <si>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</si>
  <si>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</si>
  <si>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</si>
  <si>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</si>
  <si>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</si>
  <si>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</si>
  <si>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</si>
  <si>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</si>
  <si>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</si>
  <si>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</si>
  <si>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</si>
  <si>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</si>
  <si>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</si>
  <si>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</si>
  <si>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</si>
  <si>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</si>
  <si>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</si>
  <si>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</si>
  <si>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</si>
  <si>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</si>
  <si>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</si>
  <si>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</si>
  <si>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</si>
  <si>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</si>
  <si>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</si>
  <si>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</si>
  <si>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</si>
  <si>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</si>
  <si>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</si>
  <si>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</si>
  <si>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</si>
  <si>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</si>
  <si>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</si>
  <si>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</si>
  <si>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</si>
  <si>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</si>
  <si>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</si>
  <si>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</si>
  <si>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</si>
  <si>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</si>
  <si>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</si>
  <si>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</si>
  <si>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</si>
  <si>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</si>
  <si>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</si>
  <si>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</si>
  <si>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</si>
  <si>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</si>
  <si>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</si>
  <si>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</si>
  <si>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</si>
  <si>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</si>
  <si>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</si>
  <si>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</si>
  <si>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</si>
  <si>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</si>
  <si>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</si>
  <si>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</si>
  <si>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</si>
  <si>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</si>
  <si>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</si>
  <si>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</si>
  <si>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</si>
  <si>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</si>
  <si>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</si>
  <si>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</si>
  <si>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</si>
  <si>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</si>
  <si>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</si>
  <si>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</si>
  <si>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</si>
  <si>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</si>
  <si>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</si>
  <si>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</si>
  <si>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</si>
  <si>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</si>
  <si>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</si>
  <si>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</si>
  <si>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</si>
  <si>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</si>
  <si>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</si>
  <si>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</si>
  <si>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</si>
  <si>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</si>
  <si>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</si>
  <si>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</si>
  <si>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</si>
  <si>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</si>
  <si>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</si>
  <si>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</si>
  <si>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</si>
  <si>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</si>
  <si>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</si>
  <si>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</si>
  <si>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</si>
  <si>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</si>
  <si>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</si>
  <si>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</si>
  <si>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</si>
  <si>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</si>
  <si>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</si>
  <si>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</si>
  <si>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</si>
  <si>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</si>
  <si>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</si>
  <si>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</si>
  <si>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</si>
  <si>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</si>
  <si>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</si>
  <si>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</si>
  <si>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</si>
  <si>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</si>
  <si>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</si>
  <si>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</si>
  <si>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</si>
  <si>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</si>
  <si>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</si>
  <si>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</si>
  <si>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</si>
  <si>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</si>
  <si>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</si>
  <si>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</si>
  <si>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</si>
  <si>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</si>
  <si>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</si>
  <si>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</si>
  <si>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</si>
  <si>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</si>
  <si>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</si>
  <si>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</si>
  <si>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</si>
  <si>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</si>
  <si>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</si>
  <si>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</si>
  <si>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</si>
  <si>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</si>
  <si>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</si>
  <si>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</si>
  <si>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</si>
  <si>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</si>
  <si>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</si>
  <si>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</si>
  <si>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</si>
  <si>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</si>
  <si>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</si>
  <si>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</si>
  <si>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</si>
  <si>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</si>
  <si>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</si>
  <si>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</si>
  <si>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</si>
  <si>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</si>
  <si>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</si>
  <si>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</si>
  <si>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</si>
  <si>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</si>
  <si>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</si>
  <si>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</si>
  <si>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</si>
  <si>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</si>
  <si>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</si>
  <si>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</si>
  <si>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</si>
  <si>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</si>
  <si>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</si>
  <si>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</si>
  <si>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</si>
  <si>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</si>
  <si>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</si>
  <si>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</si>
  <si>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</si>
  <si>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</si>
  <si>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</si>
  <si>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</si>
  <si>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</si>
  <si>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</si>
  <si>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</si>
  <si>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</si>
  <si>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</si>
  <si>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</si>
  <si>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</si>
  <si>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</si>
  <si>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</si>
  <si>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</si>
  <si>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</si>
  <si>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</si>
  <si>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</si>
  <si>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</si>
  <si>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</si>
  <si>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</si>
  <si>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</si>
  <si>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</si>
  <si>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</si>
  <si>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</si>
  <si>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</si>
  <si>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</si>
  <si>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</si>
  <si>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</si>
  <si>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</si>
  <si>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</si>
  <si>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</si>
  <si>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</si>
  <si>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</si>
  <si>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</si>
  <si>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</si>
  <si>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</si>
  <si>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</si>
  <si>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</si>
  <si>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</si>
  <si>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</si>
  <si>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</si>
  <si>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</si>
  <si>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</si>
  <si>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</si>
  <si>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</si>
  <si>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</si>
  <si>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</si>
  <si>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</si>
  <si>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</si>
  <si>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</si>
  <si>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</si>
  <si>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</si>
  <si>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</si>
  <si>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</si>
  <si>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</si>
  <si>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</si>
  <si>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</si>
  <si>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</si>
  <si>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</si>
  <si>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</si>
  <si>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</si>
  <si>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</si>
  <si>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</si>
  <si>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</si>
  <si>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</si>
  <si>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</si>
  <si>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</si>
  <si>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</si>
  <si>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</si>
  <si>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</si>
  <si>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</si>
  <si>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</si>
  <si>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</si>
  <si>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</si>
  <si>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</si>
  <si>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</si>
  <si>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</si>
  <si>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</si>
  <si>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</si>
  <si>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</si>
  <si>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</si>
  <si>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</si>
  <si>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</si>
  <si>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</si>
  <si>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</si>
  <si>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</si>
  <si>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</si>
  <si>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</si>
  <si>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</si>
  <si>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</si>
  <si>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</si>
  <si>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</si>
  <si>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</si>
  <si>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</si>
  <si>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</si>
  <si>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</si>
  <si>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</si>
  <si>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</si>
  <si>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</si>
  <si>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</si>
  <si>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</si>
  <si>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</si>
  <si>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</si>
  <si>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</si>
  <si>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</si>
  <si>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</si>
  <si>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</si>
  <si>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</si>
  <si>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</si>
  <si>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</si>
  <si>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</si>
  <si>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</si>
  <si>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</si>
  <si>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</si>
  <si>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</si>
  <si>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</si>
  <si>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</si>
  <si>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</si>
  <si>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</si>
  <si>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</si>
  <si>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</si>
  <si>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</si>
  <si>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</si>
  <si>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</si>
  <si>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</si>
  <si>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</si>
  <si>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</si>
  <si>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</si>
  <si>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</si>
  <si>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</si>
  <si>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</si>
  <si>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</si>
  <si>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</si>
  <si>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</si>
  <si>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</si>
  <si>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</si>
  <si>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</si>
  <si>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</si>
  <si>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</si>
  <si>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</si>
  <si>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</si>
  <si>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</si>
  <si>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</si>
  <si>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</si>
  <si>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</si>
  <si>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</si>
  <si>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</si>
  <si>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</si>
  <si>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</si>
  <si>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</si>
  <si>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</si>
  <si>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</si>
  <si>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</si>
  <si>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</si>
  <si>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</si>
  <si>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</si>
  <si>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</si>
  <si>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</si>
  <si>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</si>
  <si>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</si>
  <si>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</si>
  <si>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</si>
  <si>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</si>
  <si>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</si>
  <si>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</si>
  <si>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</si>
  <si>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</si>
  <si>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</si>
  <si>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</si>
  <si>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</si>
  <si>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</si>
  <si>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</si>
  <si>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</si>
  <si>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</si>
  <si>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</si>
  <si>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</si>
  <si>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</si>
  <si>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</si>
  <si>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</si>
  <si>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</si>
  <si>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</si>
  <si>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</si>
  <si>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</si>
  <si>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</si>
  <si>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</si>
  <si>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</si>
  <si>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</si>
  <si>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</si>
  <si>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</si>
  <si>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</si>
  <si>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</si>
  <si>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</si>
  <si>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</si>
  <si>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</si>
  <si>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</si>
  <si>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</si>
  <si>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</si>
  <si>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</si>
  <si>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</si>
  <si>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</si>
  <si>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</si>
  <si>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</si>
  <si>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</si>
  <si>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</si>
  <si>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</si>
  <si>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</si>
  <si>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</si>
  <si>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</si>
  <si>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</si>
  <si>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</si>
  <si>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</si>
  <si>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</si>
  <si>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</si>
  <si>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</si>
  <si>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</si>
  <si>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</si>
  <si>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</si>
  <si>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</si>
  <si>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</si>
  <si>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</si>
  <si>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</si>
  <si>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</si>
  <si>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</si>
  <si>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</si>
  <si>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</si>
  <si>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</si>
  <si>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</si>
  <si>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</si>
  <si>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</si>
  <si>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</si>
  <si>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</si>
  <si>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</si>
  <si>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</si>
  <si>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</si>
  <si>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</si>
  <si>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</si>
  <si>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</si>
  <si>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</si>
  <si>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</si>
  <si>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</si>
  <si>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</si>
  <si>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</si>
  <si>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</si>
  <si>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</si>
  <si>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</si>
  <si>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</si>
  <si>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</si>
  <si>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</si>
  <si>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</si>
  <si>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</si>
  <si>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</si>
  <si>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</si>
  <si>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</si>
  <si>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</si>
  <si>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</si>
  <si>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</si>
  <si>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</si>
  <si>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</si>
  <si>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</si>
  <si>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</si>
  <si>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</si>
  <si>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</si>
  <si>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</si>
  <si>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</si>
  <si>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</si>
  <si>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</si>
  <si>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</si>
  <si>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</si>
  <si>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</si>
  <si>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</si>
  <si>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</si>
  <si>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</si>
  <si>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</si>
  <si>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</si>
  <si>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</si>
  <si>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</si>
  <si>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</si>
  <si>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</si>
  <si>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</si>
  <si>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</si>
  <si>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</si>
  <si>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</si>
  <si>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</si>
  <si>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</si>
  <si>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</si>
  <si>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</si>
  <si>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</si>
  <si>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</si>
  <si>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</si>
  <si>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</si>
  <si>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</si>
  <si>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</si>
  <si>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</si>
  <si>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</si>
  <si>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</si>
  <si>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</si>
  <si>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</si>
  <si>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</si>
  <si>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</si>
  <si>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</si>
  <si>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</si>
  <si>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</si>
  <si>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</si>
  <si>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</si>
  <si>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</si>
  <si>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</si>
  <si>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</si>
  <si>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</si>
  <si>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</si>
  <si>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</si>
  <si>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</si>
  <si>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</si>
  <si>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</si>
  <si>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</si>
  <si>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</si>
  <si>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</si>
  <si>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</si>
  <si>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</si>
  <si>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</si>
  <si>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</si>
  <si>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</si>
  <si>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</si>
  <si>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</si>
  <si>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</si>
  <si>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</si>
  <si>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</si>
  <si>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</si>
  <si>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</si>
  <si>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</si>
  <si>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</si>
  <si>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</si>
  <si>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</si>
  <si>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</si>
  <si>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</si>
  <si>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</si>
  <si>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</si>
  <si>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</si>
  <si>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</si>
  <si>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</si>
  <si>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</si>
  <si>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</si>
  <si>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</si>
  <si>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</si>
  <si>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</si>
  <si>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</si>
  <si>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</si>
  <si>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</si>
  <si>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</si>
  <si>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</si>
  <si>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</si>
  <si>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</si>
  <si>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</si>
  <si>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</si>
  <si>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</si>
  <si>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</si>
  <si>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</si>
  <si>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</si>
  <si>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</si>
  <si>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</si>
  <si>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</si>
  <si>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</si>
  <si>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</si>
  <si>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</si>
  <si>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</si>
  <si>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</si>
  <si>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</si>
  <si>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</si>
  <si>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</si>
  <si>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</si>
  <si>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</si>
  <si>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</si>
  <si>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</si>
  <si>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</si>
  <si>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</si>
  <si>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</si>
  <si>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</si>
  <si>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</si>
  <si>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</si>
  <si>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</si>
  <si>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</si>
  <si>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</si>
  <si>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</si>
  <si>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</si>
  <si>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</si>
  <si>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</si>
  <si>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</si>
  <si>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</si>
  <si>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</si>
  <si>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</si>
  <si>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</si>
  <si>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</si>
  <si>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</si>
  <si>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</si>
  <si>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</si>
  <si>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</si>
  <si>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</si>
  <si>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</si>
  <si>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</si>
  <si>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</si>
  <si>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</si>
  <si>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</si>
  <si>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</si>
  <si>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</si>
  <si>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</si>
  <si>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</si>
  <si>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</si>
  <si>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</si>
  <si>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</si>
  <si>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</si>
  <si>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</si>
  <si>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</si>
  <si>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</si>
  <si>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</si>
  <si>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</si>
  <si>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</si>
  <si>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</si>
  <si>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</si>
  <si>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</si>
  <si>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</si>
  <si>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</si>
  <si>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</si>
  <si>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</si>
  <si>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</si>
  <si>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</si>
  <si>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</si>
  <si>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</si>
  <si>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</si>
  <si>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</si>
  <si>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</si>
  <si>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</si>
  <si>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</si>
  <si>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</si>
  <si>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</si>
  <si>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</si>
  <si>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</si>
  <si>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</si>
  <si>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</si>
  <si>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</si>
  <si>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</si>
  <si>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</si>
  <si>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</si>
  <si>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</si>
  <si>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</si>
  <si>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</si>
  <si>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</si>
  <si>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</si>
  <si>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</si>
  <si>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</si>
  <si>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</si>
  <si>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</si>
  <si>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</si>
  <si>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</si>
  <si>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</si>
  <si>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</si>
  <si>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</si>
  <si>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</si>
  <si>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</si>
  <si>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</si>
  <si>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</si>
  <si>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</si>
  <si>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</si>
  <si>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</si>
  <si>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</si>
  <si>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</si>
  <si>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</si>
  <si>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</si>
  <si>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</si>
  <si>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</si>
  <si>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</si>
  <si>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</si>
  <si>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</si>
  <si>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</si>
  <si>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</si>
  <si>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</si>
  <si>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</si>
  <si>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</si>
  <si>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</si>
  <si>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</si>
  <si>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</si>
  <si>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</si>
  <si>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</si>
  <si>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</si>
  <si>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</si>
  <si>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</si>
  <si>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</si>
  <si>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</si>
  <si>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</si>
  <si>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</si>
  <si>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</si>
  <si>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</si>
  <si>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</si>
  <si>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</si>
  <si>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</si>
  <si>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</si>
  <si>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</si>
  <si>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</si>
  <si>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</si>
  <si>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</si>
  <si>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</si>
  <si>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</si>
  <si>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</si>
  <si>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</si>
  <si>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</si>
  <si>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</si>
  <si>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</si>
  <si>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</si>
  <si>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</si>
  <si>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</si>
  <si>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</si>
  <si>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</si>
  <si>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</si>
  <si>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</si>
  <si>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</si>
  <si>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</si>
  <si>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</si>
  <si>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</si>
  <si>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</si>
  <si>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</si>
  <si>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</si>
  <si>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</si>
  <si>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</si>
  <si>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</si>
  <si>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</si>
  <si>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</si>
  <si>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</si>
  <si>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</si>
  <si>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</si>
  <si>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</si>
  <si>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</si>
  <si>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</si>
  <si>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</si>
  <si>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</si>
  <si>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</si>
  <si>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</si>
  <si>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</si>
  <si>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</si>
  <si>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</si>
  <si>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</si>
  <si>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</si>
  <si>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</si>
  <si>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</si>
  <si>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</si>
  <si>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</si>
  <si>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</si>
  <si>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</si>
  <si>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</si>
  <si>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</si>
  <si>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</si>
  <si>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</si>
  <si>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</si>
  <si>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</si>
  <si>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</si>
  <si>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</si>
  <si>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</si>
  <si>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</si>
  <si>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</si>
  <si>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</si>
  <si>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</si>
  <si>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</si>
  <si>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</si>
  <si>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</si>
  <si>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</si>
  <si>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</si>
  <si>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</si>
  <si>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</si>
  <si>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</si>
  <si>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</si>
  <si>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</si>
  <si>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</si>
  <si>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</si>
  <si>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</si>
  <si>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</si>
  <si>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</si>
  <si>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</si>
  <si>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</si>
  <si>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</si>
  <si>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</si>
  <si>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</si>
  <si>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</si>
  <si>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</si>
  <si>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</si>
  <si>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</si>
  <si>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</si>
  <si>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</si>
  <si>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</si>
  <si>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</si>
  <si>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</si>
  <si>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</si>
  <si>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</si>
  <si>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</si>
  <si>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</si>
  <si>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</si>
  <si>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</si>
  <si>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</si>
  <si>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</si>
  <si>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</si>
  <si>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</si>
  <si>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</si>
  <si>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</si>
  <si>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</si>
  <si>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</si>
  <si>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</si>
  <si>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</si>
  <si>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</si>
  <si>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</si>
  <si>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</si>
  <si>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</si>
  <si>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</si>
  <si>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</si>
  <si>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</si>
  <si>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</si>
  <si>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</si>
  <si>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</si>
  <si>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</si>
  <si>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</si>
  <si>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</si>
  <si>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</si>
  <si>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</si>
  <si>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</si>
  <si>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</si>
  <si>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</si>
  <si>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</si>
  <si>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</si>
  <si>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</si>
  <si>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</si>
  <si>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</si>
  <si>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</si>
  <si>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</si>
  <si>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</si>
  <si>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</si>
  <si>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</si>
  <si>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</si>
  <si>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</si>
  <si>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</si>
  <si>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</si>
  <si>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</si>
  <si>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</si>
  <si>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</si>
  <si>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</si>
  <si>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</si>
  <si>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</si>
  <si>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</si>
  <si>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</si>
  <si>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</si>
  <si>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</si>
  <si>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</si>
  <si>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</si>
  <si>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</si>
  <si>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</si>
  <si>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</si>
  <si>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</si>
  <si>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</si>
  <si>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</si>
  <si>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</si>
  <si>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</si>
  <si>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</si>
  <si>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</si>
  <si>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</si>
  <si>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</si>
  <si>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</si>
  <si>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</si>
  <si>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</si>
  <si>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</si>
  <si>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</si>
  <si>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</si>
  <si>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</si>
  <si>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</si>
  <si>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</si>
  <si>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</si>
  <si>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</si>
  <si>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</si>
  <si>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</si>
  <si>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</si>
  <si>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</si>
  <si>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</si>
  <si>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</si>
  <si>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</si>
  <si>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</si>
  <si>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</si>
  <si>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</si>
  <si>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</si>
  <si>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</si>
  <si>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</si>
  <si>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</si>
  <si>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</si>
  <si>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</si>
  <si>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</si>
  <si>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</si>
  <si>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</si>
  <si>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</si>
  <si>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</si>
  <si>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</si>
  <si>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</si>
  <si>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</si>
  <si>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</si>
  <si>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</si>
  <si>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</si>
  <si>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</si>
  <si>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</si>
  <si>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</si>
  <si>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</si>
  <si>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</si>
  <si>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</si>
  <si>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</si>
  <si>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</si>
  <si>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</si>
  <si>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</si>
  <si>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</si>
  <si>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</si>
  <si>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</si>
  <si>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</si>
  <si>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</si>
  <si>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</si>
  <si>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</si>
  <si>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</si>
  <si>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</si>
  <si>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</si>
  <si>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</si>
  <si>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</si>
  <si>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</si>
  <si>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</si>
  <si>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</si>
  <si>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</si>
  <si>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</si>
  <si>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</si>
  <si>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</si>
  <si>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</si>
  <si>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</si>
  <si>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</si>
  <si>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</si>
  <si>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</si>
  <si>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</si>
  <si>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</si>
  <si>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</si>
  <si>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</si>
  <si>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</si>
  <si>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</si>
  <si>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</si>
  <si>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</si>
  <si>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</si>
  <si>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</si>
  <si>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</si>
  <si>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</si>
  <si>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</si>
  <si>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</si>
  <si>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</si>
  <si>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</si>
  <si>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</si>
  <si>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</si>
  <si>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</si>
  <si>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</si>
  <si>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</si>
  <si>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</si>
  <si>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</si>
  <si>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</si>
  <si>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</si>
  <si>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</si>
  <si>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</si>
  <si>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</si>
  <si>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</si>
  <si>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</si>
  <si>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</si>
  <si>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</si>
  <si>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</si>
  <si>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</si>
  <si>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</si>
  <si>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</si>
  <si>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</si>
  <si>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</si>
  <si>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</si>
  <si>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</si>
  <si>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</si>
  <si>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</si>
  <si>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</si>
  <si>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</si>
  <si>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</si>
  <si>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</si>
  <si>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</si>
  <si>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</si>
  <si>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</si>
  <si>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</si>
  <si>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</si>
  <si>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</si>
  <si>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</si>
  <si>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</si>
  <si>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</si>
  <si>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</si>
  <si>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</si>
  <si>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</si>
  <si>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</si>
  <si>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</si>
  <si>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</si>
  <si>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</si>
  <si>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</si>
  <si>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</si>
  <si>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</si>
  <si>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</si>
  <si>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</si>
  <si>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</si>
  <si>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</si>
  <si>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</si>
  <si>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</si>
  <si>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</si>
  <si>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</si>
  <si>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</si>
  <si>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</si>
  <si>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</si>
  <si>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</si>
  <si>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</si>
  <si>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</si>
  <si>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</si>
  <si>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</si>
  <si>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</si>
  <si>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</si>
  <si>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</si>
  <si>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</si>
  <si>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</si>
  <si>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</si>
  <si>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</si>
  <si>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</si>
  <si>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</si>
  <si>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</si>
  <si>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</si>
  <si>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</si>
  <si>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</si>
  <si>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</si>
  <si>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</si>
  <si>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</si>
  <si>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</si>
  <si>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</si>
  <si>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</si>
  <si>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</si>
  <si>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</si>
  <si>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</si>
  <si>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</si>
  <si>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</si>
  <si>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</si>
  <si>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</si>
  <si>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</si>
  <si>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</si>
  <si>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</si>
  <si>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</si>
  <si>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</si>
  <si>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</si>
  <si>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</si>
  <si>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</si>
  <si>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</si>
  <si>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</si>
  <si>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</si>
  <si>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</si>
  <si>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</si>
  <si>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</si>
  <si>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</si>
  <si>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</si>
  <si>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</si>
  <si>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</si>
  <si>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</si>
  <si>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</si>
  <si>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</si>
  <si>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</si>
  <si>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</si>
  <si>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</si>
  <si>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</si>
  <si>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</si>
  <si>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</si>
  <si>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</si>
  <si>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</si>
  <si>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</si>
  <si>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</si>
  <si>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</si>
  <si>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</si>
  <si>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</si>
  <si>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</si>
  <si>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</si>
  <si>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</si>
  <si>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</si>
  <si>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</si>
  <si>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</si>
  <si>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</si>
  <si>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</si>
  <si>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</si>
  <si>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</si>
  <si>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</si>
  <si>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</si>
  <si>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</si>
  <si>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</si>
  <si>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</si>
  <si>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</si>
  <si>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</si>
  <si>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</si>
  <si>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</si>
  <si>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</si>
  <si>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</si>
  <si>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</si>
  <si>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</si>
  <si>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</si>
  <si>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</si>
  <si>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</si>
  <si>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</si>
  <si>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</si>
  <si>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</si>
  <si>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</si>
  <si>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</si>
  <si>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</si>
  <si>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</si>
  <si>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</si>
  <si>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</si>
  <si>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</si>
  <si>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</si>
  <si>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</si>
  <si>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</si>
  <si>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</si>
  <si>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</si>
  <si>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</si>
  <si>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</si>
  <si>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</si>
  <si>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</si>
  <si>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</si>
  <si>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</si>
  <si>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</si>
  <si>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</si>
  <si>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</si>
  <si>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</si>
  <si>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</si>
  <si>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</si>
  <si>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</si>
  <si>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</si>
  <si>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</si>
  <si>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</si>
  <si>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</si>
  <si>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</si>
  <si>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</si>
  <si>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</si>
  <si>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</si>
  <si>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</si>
  <si>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</si>
  <si>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</si>
  <si>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</si>
  <si>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</si>
  <si>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</si>
  <si>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</si>
  <si>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</si>
  <si>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</si>
  <si>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</si>
  <si>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</si>
  <si>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</si>
  <si>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</si>
  <si>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</si>
  <si>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</si>
  <si>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</si>
  <si>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</si>
  <si>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</si>
  <si>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</si>
  <si>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</si>
  <si>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</si>
  <si>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</si>
  <si>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</si>
  <si>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</si>
  <si>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</si>
  <si>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</si>
  <si>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</si>
  <si>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</si>
  <si>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</si>
  <si>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</si>
  <si>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</si>
  <si>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</si>
  <si>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</si>
  <si>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</si>
  <si>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</si>
  <si>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</si>
  <si>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</si>
  <si>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</si>
  <si>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</si>
  <si>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</si>
  <si>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</si>
  <si>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</si>
  <si>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</si>
  <si>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</si>
  <si>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</si>
  <si>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</si>
  <si>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</si>
  <si>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</si>
  <si>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</si>
  <si>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</si>
  <si>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</si>
  <si>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</si>
  <si>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</si>
  <si>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</si>
  <si>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</si>
  <si>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</si>
  <si>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</si>
  <si>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</si>
  <si>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</si>
  <si>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</si>
  <si>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</si>
  <si>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</si>
  <si>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</si>
  <si>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</si>
  <si>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</si>
  <si>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</si>
  <si>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</si>
  <si>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</si>
  <si>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</si>
  <si>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</si>
  <si>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</si>
  <si>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</si>
  <si>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</si>
  <si>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</si>
  <si>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</si>
  <si>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</si>
  <si>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</si>
  <si>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</si>
  <si>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</si>
  <si>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</si>
  <si>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</si>
  <si>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</si>
  <si>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</si>
  <si>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</si>
  <si>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</si>
  <si>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</si>
  <si>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</si>
  <si>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</si>
  <si>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</si>
  <si>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</si>
  <si>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</si>
  <si>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</si>
  <si>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</si>
  <si>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</si>
  <si>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</si>
  <si>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</si>
  <si>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</si>
  <si>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</si>
  <si>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</si>
  <si>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</si>
  <si>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</si>
  <si>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</si>
  <si>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</si>
  <si>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</si>
  <si>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</si>
  <si>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</si>
  <si>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</si>
  <si>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</si>
  <si>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</si>
  <si>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</si>
  <si>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</si>
  <si>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</si>
  <si>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</si>
  <si>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</si>
  <si>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</si>
  <si>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</si>
  <si>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</si>
  <si>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</si>
  <si>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</si>
  <si>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</si>
  <si>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</si>
  <si>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</si>
  <si>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</si>
  <si>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</si>
  <si>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</si>
  <si>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</si>
  <si>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</si>
  <si>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</si>
  <si>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</si>
  <si>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</si>
  <si>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</si>
  <si>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</si>
  <si>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</si>
  <si>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</si>
  <si>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</si>
  <si>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</si>
  <si>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</si>
  <si>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</si>
  <si>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</si>
  <si>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</si>
  <si>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</si>
  <si>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</si>
  <si>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</si>
  <si>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</si>
  <si>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</si>
  <si>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</si>
  <si>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</si>
  <si>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</si>
  <si>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</si>
  <si>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</si>
  <si>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</si>
  <si>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</si>
  <si>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</si>
  <si>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</si>
  <si>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</si>
  <si>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</si>
  <si>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</si>
  <si>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</si>
  <si>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</si>
  <si>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</si>
  <si>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</si>
  <si>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</si>
  <si>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</si>
  <si>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</si>
  <si>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</si>
  <si>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</si>
  <si>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</si>
  <si>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</si>
  <si>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</si>
  <si>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</si>
  <si>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</si>
  <si>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</si>
  <si>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</si>
  <si>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</si>
  <si>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</si>
  <si>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</si>
  <si>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</si>
  <si>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</si>
  <si>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</si>
  <si>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</si>
  <si>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</si>
  <si>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</si>
  <si>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</si>
  <si>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</si>
  <si>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</si>
  <si>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</si>
  <si>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</si>
  <si>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</si>
  <si>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</si>
  <si>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</si>
  <si>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</si>
  <si>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</si>
  <si>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</si>
  <si>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</si>
  <si>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</si>
  <si>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</si>
  <si>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</si>
  <si>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</si>
  <si>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</si>
  <si>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</si>
  <si>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</si>
  <si>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</si>
  <si>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</si>
  <si>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</si>
  <si>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</si>
  <si>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</si>
  <si>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</si>
  <si>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</si>
  <si>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</si>
  <si>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</si>
  <si>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</si>
  <si>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</si>
  <si>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</si>
  <si>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</si>
  <si>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</si>
  <si>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</si>
  <si>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</si>
  <si>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</si>
  <si>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</si>
  <si>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</si>
  <si>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</si>
  <si>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</si>
  <si>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</si>
  <si>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</si>
  <si>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</si>
  <si>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</si>
  <si>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</si>
  <si>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</si>
  <si>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</si>
  <si>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</si>
  <si>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</si>
  <si>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</si>
  <si>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</si>
  <si>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</si>
  <si>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</si>
  <si>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</si>
  <si>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</si>
  <si>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</si>
  <si>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</si>
  <si>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</si>
  <si>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</si>
  <si>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</si>
  <si>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</si>
  <si>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</si>
  <si>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</si>
  <si>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</si>
  <si>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</si>
  <si>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</si>
  <si>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</si>
  <si>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</si>
  <si>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</si>
  <si>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</si>
  <si>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</si>
  <si>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</si>
  <si>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</si>
  <si>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</si>
  <si>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</si>
  <si>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</si>
  <si>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</si>
  <si>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</si>
  <si>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</si>
  <si>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</si>
  <si>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</si>
  <si>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</si>
  <si>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</si>
  <si>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</si>
  <si>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</si>
  <si>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</si>
  <si>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</si>
  <si>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</si>
  <si>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</si>
  <si>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</si>
  <si>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</si>
  <si>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</si>
  <si>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</si>
  <si>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</si>
  <si>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</si>
  <si>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</si>
  <si>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</si>
  <si>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</si>
  <si>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</si>
  <si>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</si>
  <si>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</si>
  <si>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</si>
  <si>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</si>
  <si>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</si>
  <si>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</si>
  <si>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</si>
  <si>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</si>
  <si>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</si>
  <si>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</si>
  <si>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</si>
  <si>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</si>
  <si>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</si>
  <si>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</si>
  <si>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</si>
  <si>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</si>
  <si>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</si>
  <si>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</si>
  <si>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</si>
  <si>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</si>
  <si>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</si>
  <si>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</si>
  <si>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</si>
  <si>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</si>
  <si>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</si>
  <si>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</si>
  <si>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</si>
  <si>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</si>
  <si>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</si>
  <si>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</si>
  <si>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</si>
  <si>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</si>
  <si>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</si>
  <si>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</si>
  <si>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</si>
  <si>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</si>
  <si>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</si>
  <si>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</si>
  <si>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</si>
  <si>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</si>
  <si>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</si>
  <si>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</si>
  <si>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</si>
  <si>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</si>
  <si>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</si>
  <si>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</si>
  <si>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</si>
  <si>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</si>
  <si>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</si>
  <si>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</si>
  <si>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</si>
  <si>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</si>
  <si>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</si>
  <si>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</si>
  <si>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</si>
  <si>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</si>
  <si>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</si>
  <si>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</si>
  <si>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</si>
  <si>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</si>
  <si>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</si>
  <si>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</si>
  <si>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</si>
  <si>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</si>
  <si>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</si>
  <si>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</si>
  <si>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</si>
  <si>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</si>
  <si>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</si>
  <si>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</si>
  <si>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</si>
  <si>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</si>
  <si>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</si>
  <si>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</si>
  <si>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</si>
  <si>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</si>
  <si>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</si>
  <si>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</si>
  <si>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</si>
  <si>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</si>
  <si>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</si>
  <si>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</si>
  <si>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</si>
  <si>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</si>
  <si>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</si>
  <si>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</si>
  <si>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</si>
  <si>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</si>
  <si>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</si>
  <si>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</si>
  <si>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</si>
  <si>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</si>
  <si>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</si>
  <si>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</si>
  <si>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</si>
  <si>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</si>
  <si>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</si>
  <si>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</si>
  <si>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</si>
  <si>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</si>
  <si>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</si>
  <si>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</si>
  <si>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</si>
  <si>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</si>
  <si>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</si>
  <si>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</si>
  <si>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</si>
  <si>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</si>
  <si>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</si>
  <si>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</si>
  <si>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</si>
  <si>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</si>
  <si>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</si>
  <si>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</si>
  <si>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</si>
  <si>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</si>
  <si>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</si>
  <si>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</si>
  <si>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</si>
  <si>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</si>
  <si>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</si>
  <si>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</si>
  <si>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</si>
  <si>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</si>
  <si>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</si>
  <si>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</si>
  <si>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</si>
  <si>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</si>
  <si>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</si>
  <si>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</si>
  <si>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</si>
  <si>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</si>
  <si>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</si>
  <si>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</si>
  <si>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</si>
  <si>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</si>
  <si>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</si>
  <si>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</si>
  <si>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</si>
  <si>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</si>
  <si>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</si>
  <si>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</si>
  <si>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</si>
  <si>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</si>
  <si>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</si>
  <si>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</si>
  <si>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</si>
  <si>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</si>
  <si>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</si>
  <si>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</si>
  <si>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</si>
  <si>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</si>
  <si>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</si>
  <si>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</si>
  <si>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</si>
  <si>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</si>
  <si>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</si>
  <si>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</si>
  <si>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</si>
  <si>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</si>
  <si>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</si>
  <si>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</si>
  <si>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</si>
  <si>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</si>
  <si>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</si>
  <si>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</si>
  <si>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</si>
  <si>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</si>
  <si>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</si>
  <si>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</si>
  <si>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</si>
  <si>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</si>
  <si>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</si>
  <si>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</si>
  <si>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</si>
  <si>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</si>
  <si>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</si>
  <si>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</si>
  <si>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</si>
  <si>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</si>
  <si>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</si>
  <si>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</si>
  <si>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</si>
  <si>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</si>
  <si>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</si>
  <si>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</si>
  <si>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</si>
  <si>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</si>
  <si>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</si>
  <si>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</si>
  <si>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</si>
  <si>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</si>
  <si>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</si>
  <si>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</si>
  <si>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</si>
  <si>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</si>
  <si>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</si>
  <si>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</si>
  <si>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</si>
  <si>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</si>
  <si>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</si>
  <si>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</si>
  <si>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</si>
  <si>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</si>
  <si>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</si>
  <si>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</si>
  <si>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</si>
  <si>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</si>
  <si>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</si>
  <si>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</si>
  <si>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</si>
  <si>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</si>
  <si>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</si>
  <si>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</si>
  <si>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</si>
  <si>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</si>
  <si>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</si>
  <si>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</si>
  <si>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</si>
  <si>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</si>
  <si>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</si>
  <si>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</si>
  <si>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</si>
  <si>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</si>
  <si>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</si>
  <si>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</si>
  <si>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</si>
  <si>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</si>
  <si>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</si>
  <si>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</si>
  <si>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</si>
  <si>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</si>
  <si>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</si>
  <si>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</si>
  <si>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</si>
  <si>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</si>
  <si>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</si>
  <si>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</si>
  <si>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</si>
  <si>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</si>
  <si>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</si>
  <si>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</si>
  <si>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</si>
  <si>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</si>
  <si>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</si>
  <si>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</si>
  <si>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</si>
  <si>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</si>
  <si>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</si>
  <si>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</si>
  <si>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</si>
  <si>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</si>
  <si>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</si>
  <si>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</si>
  <si>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</si>
  <si>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</si>
  <si>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</si>
  <si>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</si>
  <si>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</si>
  <si>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</si>
  <si>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</si>
  <si>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</si>
  <si>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</si>
  <si>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</si>
  <si>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</si>
  <si>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</si>
  <si>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</si>
  <si>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</si>
  <si>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</si>
  <si>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</si>
  <si>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</si>
  <si>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</si>
  <si>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</si>
  <si>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</si>
  <si>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</si>
  <si>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</si>
  <si>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</si>
  <si>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</si>
  <si>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</si>
  <si>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</si>
  <si>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</si>
  <si>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</si>
  <si>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</si>
  <si>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</si>
  <si>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</si>
  <si>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</si>
  <si>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</si>
  <si>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</si>
  <si>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</si>
  <si>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</si>
  <si>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</si>
  <si>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</si>
  <si>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</si>
  <si>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</si>
  <si>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</si>
  <si>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</si>
  <si>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</si>
  <si>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</si>
  <si>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</si>
  <si>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</si>
  <si>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</si>
  <si>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</si>
  <si>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</si>
  <si>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</si>
  <si>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</si>
  <si>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</si>
  <si>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</si>
  <si>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</si>
  <si>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</si>
  <si>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</si>
  <si>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</si>
  <si>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</si>
  <si>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</si>
  <si>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</si>
  <si>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</si>
  <si>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</si>
  <si>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</si>
  <si>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</si>
  <si>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</si>
  <si>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</si>
  <si>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</si>
  <si>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</si>
  <si>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</si>
  <si>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</si>
  <si>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</si>
  <si>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</si>
  <si>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</si>
  <si>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</si>
  <si>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</si>
  <si>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</si>
  <si>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</si>
  <si>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</si>
  <si>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</si>
  <si>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</si>
  <si>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</si>
  <si>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</si>
  <si>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</si>
  <si>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</si>
  <si>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</si>
  <si>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</si>
  <si>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</si>
  <si>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</si>
  <si>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</si>
  <si>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</si>
  <si>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</si>
  <si>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</si>
  <si>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</si>
  <si>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</si>
  <si>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</si>
  <si>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</si>
  <si>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</si>
  <si>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</si>
  <si>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</si>
  <si>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</si>
  <si>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</si>
  <si>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</si>
  <si>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</si>
  <si>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</si>
  <si>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</si>
  <si>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</si>
  <si>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</si>
  <si>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</si>
  <si>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</si>
  <si>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</si>
  <si>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</si>
  <si>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</si>
  <si>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</si>
  <si>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</si>
  <si>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</si>
  <si>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</si>
  <si>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</si>
  <si>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</si>
  <si>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</si>
  <si>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</si>
  <si>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</si>
  <si>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</si>
  <si>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</si>
  <si>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</si>
  <si>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</si>
  <si>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</si>
  <si>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</si>
  <si>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</si>
  <si>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</si>
  <si>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</si>
  <si>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</si>
  <si>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</si>
  <si>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</si>
  <si>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</si>
  <si>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</si>
  <si>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</si>
  <si>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</si>
  <si>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</si>
  <si>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</si>
  <si>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</si>
  <si>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</si>
  <si>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</si>
  <si>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</si>
  <si>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</si>
  <si>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</si>
  <si>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</si>
  <si>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</si>
  <si>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</si>
  <si>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</si>
  <si>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</si>
  <si>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</si>
  <si>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</si>
  <si>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</si>
  <si>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</si>
  <si>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</si>
  <si>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</si>
  <si>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</si>
  <si>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</si>
  <si>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</si>
  <si>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</si>
  <si>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</si>
  <si>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</si>
  <si>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</si>
  <si>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</si>
  <si>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</si>
  <si>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</si>
  <si>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</si>
  <si>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</si>
  <si>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</si>
  <si>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</si>
  <si>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</si>
  <si>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</si>
  <si>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</si>
  <si>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</si>
  <si>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</si>
  <si>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</si>
  <si>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</si>
  <si>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</si>
  <si>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</si>
  <si>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</si>
  <si>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</si>
  <si>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</si>
  <si>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</si>
  <si>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</si>
  <si>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</si>
  <si>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</si>
  <si>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</si>
  <si>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</si>
  <si>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</si>
  <si>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</si>
  <si>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</si>
  <si>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</si>
  <si>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</si>
  <si>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</si>
  <si>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</si>
  <si>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</si>
  <si>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</si>
  <si>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</si>
  <si>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</si>
  <si>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</si>
  <si>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</si>
  <si>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</si>
  <si>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</si>
  <si>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</si>
  <si>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</si>
  <si>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</si>
  <si>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</si>
  <si>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</si>
  <si>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</si>
  <si>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</si>
  <si>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</si>
  <si>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</si>
  <si>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</si>
  <si>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</si>
  <si>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</si>
  <si>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</si>
  <si>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</si>
  <si>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</si>
  <si>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</si>
  <si>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</si>
  <si>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</si>
  <si>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</si>
  <si>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</si>
  <si>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</si>
  <si>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</si>
  <si>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</si>
  <si>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</si>
  <si>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</si>
  <si>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</si>
  <si>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</si>
  <si>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</si>
  <si>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</si>
  <si>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</si>
  <si>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</si>
  <si>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</si>
  <si>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</si>
  <si>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</si>
  <si>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</si>
  <si>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</si>
  <si>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</si>
  <si>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</si>
  <si>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</si>
  <si>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</si>
  <si>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</si>
  <si>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</si>
  <si>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</si>
  <si>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</si>
  <si>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</si>
  <si>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</si>
  <si>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</si>
  <si>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</si>
  <si>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</si>
  <si>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</si>
  <si>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</si>
  <si>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</si>
  <si>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</si>
  <si>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</si>
  <si>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</si>
  <si>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</si>
  <si>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</si>
  <si>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</si>
  <si>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</si>
  <si>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</si>
  <si>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</si>
  <si>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</si>
  <si>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</si>
  <si>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</si>
  <si>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</si>
  <si>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</si>
  <si>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</si>
  <si>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</si>
  <si>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</si>
  <si>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</si>
  <si>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</si>
  <si>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</si>
  <si>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</si>
  <si>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</si>
  <si>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</si>
  <si>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</si>
  <si>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</si>
  <si>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</si>
  <si>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</si>
  <si>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</si>
  <si>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</si>
  <si>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</si>
  <si>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</si>
  <si>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</si>
  <si>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</si>
  <si>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</si>
  <si>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</si>
  <si>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</si>
  <si>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</si>
  <si>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</si>
  <si>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</si>
  <si>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</si>
  <si>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</si>
  <si>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</si>
  <si>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</si>
  <si>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</si>
  <si>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</si>
  <si>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</si>
  <si>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</si>
  <si>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</si>
  <si>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</si>
  <si>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</si>
  <si>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</si>
  <si>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</si>
  <si>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</si>
  <si>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</si>
  <si>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</si>
  <si>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</si>
  <si>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</si>
  <si>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</si>
  <si>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</si>
  <si>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</si>
  <si>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</si>
  <si>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</si>
  <si>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</si>
  <si>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</si>
  <si>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</si>
  <si>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</si>
  <si>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</si>
  <si>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</si>
  <si>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</si>
  <si>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</si>
  <si>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</si>
  <si>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</si>
  <si>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</si>
  <si>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</si>
  <si>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</si>
  <si>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</si>
  <si>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</si>
  <si>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</si>
  <si>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</si>
  <si>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</si>
  <si>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</si>
  <si>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</si>
  <si>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</si>
  <si>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</si>
  <si>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</si>
  <si>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</si>
  <si>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</si>
  <si>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</si>
  <si>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</si>
  <si>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</si>
  <si>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</si>
  <si>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</si>
  <si>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</si>
  <si>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</si>
  <si>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</si>
  <si>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</si>
  <si>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</si>
  <si>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</si>
  <si>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</si>
  <si>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</si>
  <si>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</si>
  <si>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</si>
  <si>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</si>
  <si>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</si>
  <si>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</si>
  <si>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</si>
  <si>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</si>
  <si>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</si>
  <si>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</si>
  <si>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</si>
  <si>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</si>
  <si>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</si>
  <si>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</si>
  <si>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</si>
  <si>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</si>
  <si>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</si>
  <si>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</si>
  <si>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</si>
  <si>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</si>
  <si>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</si>
  <si>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</si>
  <si>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</si>
  <si>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</si>
  <si>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</si>
  <si>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</si>
  <si>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</si>
  <si>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</si>
  <si>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</si>
  <si>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</si>
  <si>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</si>
  <si>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</si>
  <si>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</si>
  <si>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</si>
  <si>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</si>
  <si>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</si>
  <si>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</si>
  <si>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</si>
  <si>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</si>
  <si>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</si>
  <si>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</si>
  <si>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</si>
  <si>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</si>
  <si>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</si>
  <si>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</si>
  <si>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</si>
  <si>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</si>
  <si>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</si>
  <si>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</si>
  <si>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</si>
  <si>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</si>
  <si>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</si>
  <si>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</si>
  <si>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</si>
  <si>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</si>
  <si>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</si>
  <si>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</si>
  <si>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</si>
  <si>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</si>
  <si>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</si>
  <si>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</si>
  <si>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</si>
  <si>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</si>
  <si>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</si>
  <si>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</si>
  <si>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</si>
  <si>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</si>
  <si>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</si>
  <si>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</si>
  <si>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</si>
  <si>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</si>
  <si>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</si>
  <si>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</si>
  <si>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</si>
  <si>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</si>
  <si>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</si>
  <si>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</si>
  <si>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</si>
  <si>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</si>
  <si>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</si>
  <si>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</si>
  <si>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</si>
  <si>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</si>
  <si>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</si>
  <si>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</si>
  <si>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</si>
  <si>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</si>
  <si>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</si>
  <si>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</si>
  <si>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</si>
  <si>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</si>
  <si>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</si>
  <si>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</si>
  <si>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</si>
  <si>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</si>
  <si>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</si>
  <si>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</si>
  <si>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</si>
  <si>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</si>
  <si>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</si>
  <si>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</si>
  <si>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</si>
  <si>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</si>
  <si>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</si>
  <si>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</si>
  <si>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</si>
  <si>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</si>
  <si>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</si>
  <si>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</si>
  <si>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</si>
  <si>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</si>
  <si>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</si>
  <si>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</si>
  <si>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</si>
  <si>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</si>
  <si>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</si>
  <si>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</si>
  <si>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</si>
  <si>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</si>
  <si>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</si>
  <si>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</si>
  <si>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</si>
  <si>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</si>
  <si>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</si>
  <si>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</si>
  <si>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</si>
  <si>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</si>
  <si>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</si>
  <si>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</si>
  <si>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</si>
  <si>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</si>
  <si>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</si>
  <si>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</si>
  <si>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</si>
  <si>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</si>
  <si>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</si>
  <si>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</si>
  <si>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</si>
  <si>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</si>
  <si>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</si>
  <si>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</si>
  <si>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</si>
  <si>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</si>
  <si>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</si>
  <si>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</si>
  <si>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</si>
  <si>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</si>
  <si>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</si>
  <si>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</si>
  <si>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</si>
  <si>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</si>
  <si>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</si>
  <si>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</si>
  <si>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</si>
  <si>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</si>
  <si>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</si>
  <si>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</si>
  <si>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</si>
  <si>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</si>
  <si>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</si>
  <si>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</si>
  <si>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</si>
  <si>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</si>
  <si>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</si>
  <si>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</si>
  <si>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</si>
  <si>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</si>
  <si>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</si>
  <si>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</si>
  <si>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</si>
  <si>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</si>
  <si>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</si>
  <si>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</si>
  <si>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</si>
  <si>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</si>
  <si>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</si>
  <si>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</si>
  <si>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</si>
  <si>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</si>
  <si>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</si>
  <si>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</si>
  <si>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</si>
  <si>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</si>
  <si>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</si>
  <si>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</si>
  <si>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</si>
  <si>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</si>
  <si>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</si>
  <si>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</si>
  <si>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</si>
  <si>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</si>
  <si>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</si>
  <si>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</si>
  <si>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</si>
  <si>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</si>
  <si>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</si>
  <si>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</si>
  <si>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</si>
  <si>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</si>
  <si>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</si>
  <si>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</si>
  <si>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</si>
  <si>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</si>
  <si>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</si>
  <si>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</si>
  <si>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</si>
  <si>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</si>
  <si>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</si>
  <si>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</si>
  <si>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</si>
  <si>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</si>
  <si>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</si>
  <si>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</si>
  <si>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</si>
  <si>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</si>
  <si>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</si>
  <si>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</si>
  <si>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</si>
  <si>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</si>
  <si>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</si>
  <si>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</si>
  <si>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</si>
  <si>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</si>
  <si>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</si>
  <si>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</si>
  <si>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</si>
  <si>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</si>
  <si>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</si>
  <si>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</si>
  <si>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</si>
  <si>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</si>
  <si>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</si>
  <si>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</si>
  <si>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</si>
  <si>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</si>
  <si>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</si>
  <si>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</si>
  <si>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</si>
  <si>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</si>
  <si>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</si>
  <si>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</si>
  <si>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</si>
  <si>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</si>
  <si>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</si>
  <si>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</si>
  <si>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</si>
  <si>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</si>
  <si>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</si>
  <si>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</si>
  <si>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</si>
  <si>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</si>
  <si>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</si>
  <si>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</si>
  <si>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</si>
  <si>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</si>
  <si>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</si>
  <si>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</si>
  <si>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</si>
  <si>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</si>
  <si>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</si>
  <si>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</si>
  <si>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</si>
  <si>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</si>
  <si>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</si>
  <si>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</si>
  <si>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</si>
  <si>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</si>
  <si>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</si>
  <si>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</si>
  <si>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</si>
  <si>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</si>
  <si>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</si>
  <si>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</si>
  <si>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</si>
  <si>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</si>
  <si>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</si>
  <si>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</si>
  <si>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</si>
  <si>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</si>
  <si>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</si>
  <si>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</si>
  <si>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</si>
  <si>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</si>
  <si>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</si>
  <si>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</si>
  <si>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</si>
  <si>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</si>
  <si>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</si>
  <si>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</si>
  <si>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</si>
  <si>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</si>
  <si>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</si>
  <si>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</si>
  <si>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</si>
  <si>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</si>
  <si>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</si>
  <si>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</si>
  <si>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</si>
  <si>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</si>
  <si>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</si>
  <si>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</si>
  <si>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</si>
  <si>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</si>
  <si>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</si>
  <si>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</si>
  <si>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</si>
  <si>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</si>
  <si>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</si>
  <si>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</si>
  <si>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</si>
  <si>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</si>
  <si>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</si>
  <si>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</si>
  <si>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</si>
  <si>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</si>
  <si>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</si>
  <si>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</si>
  <si>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</si>
  <si>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</si>
  <si>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</si>
  <si>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</si>
  <si>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</si>
  <si>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</si>
  <si>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</si>
  <si>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</si>
  <si>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</si>
  <si>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</si>
  <si>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</si>
  <si>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</si>
  <si>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</si>
  <si>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</si>
  <si>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</si>
  <si>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</si>
  <si>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</si>
  <si>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</si>
  <si>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</si>
  <si>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</si>
  <si>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</si>
  <si>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</si>
  <si>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</si>
  <si>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</si>
  <si>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</si>
  <si>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</si>
  <si>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</si>
  <si>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</si>
  <si>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</si>
  <si>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</si>
  <si>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</si>
  <si>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</si>
  <si>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</si>
  <si>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</si>
  <si>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</si>
  <si>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</si>
  <si>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</si>
  <si>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</si>
  <si>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</si>
  <si>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</si>
  <si>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</si>
  <si>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</si>
  <si>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</si>
  <si>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</si>
  <si>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</si>
  <si>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</si>
  <si>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</si>
  <si>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</si>
  <si>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</si>
  <si>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</si>
  <si>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</si>
  <si>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</si>
  <si>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</si>
  <si>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</si>
  <si>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</si>
  <si>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</si>
  <si>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</si>
  <si>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</si>
  <si>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</si>
  <si>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</si>
  <si>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</si>
  <si>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</si>
  <si>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</si>
  <si>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</si>
  <si>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</si>
  <si>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</si>
  <si>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</si>
  <si>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</si>
  <si>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</si>
  <si>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</si>
  <si>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</si>
  <si>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</si>
  <si>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</si>
  <si>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</si>
  <si>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</si>
  <si>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</si>
  <si>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</si>
  <si>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</si>
  <si>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</si>
  <si>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</si>
  <si>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</si>
  <si>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</si>
  <si>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</si>
  <si>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</si>
  <si>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</si>
  <si>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</si>
  <si>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</si>
  <si>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</si>
  <si>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</si>
  <si>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</si>
  <si>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</si>
  <si>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</si>
  <si>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</si>
  <si>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</si>
  <si>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</si>
  <si>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</si>
  <si>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</si>
  <si>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</si>
  <si>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</si>
  <si>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</si>
  <si>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</si>
  <si>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</si>
  <si>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</si>
  <si>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</si>
  <si>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</si>
  <si>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</si>
  <si>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</si>
  <si>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</si>
  <si>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</si>
  <si>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</si>
  <si>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</si>
  <si>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</si>
  <si>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</si>
  <si>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</si>
  <si>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</si>
  <si>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</si>
  <si>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</si>
  <si>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</si>
  <si>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</si>
  <si>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</si>
  <si>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</si>
  <si>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</si>
  <si>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</si>
  <si>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</si>
  <si>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</si>
  <si>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</si>
  <si>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</si>
  <si>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</si>
  <si>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</si>
  <si>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</si>
  <si>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</si>
  <si>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</si>
  <si>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</si>
  <si>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</si>
  <si>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</si>
  <si>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</si>
  <si>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</si>
  <si>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</si>
  <si>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</si>
  <si>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</si>
  <si>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</si>
  <si>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</si>
  <si>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</si>
  <si>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</si>
  <si>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</si>
  <si>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</si>
  <si>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</si>
  <si>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</si>
  <si>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</si>
  <si>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</si>
  <si>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</si>
  <si>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</si>
  <si>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</si>
  <si>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</si>
  <si>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</si>
  <si>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</si>
  <si>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</si>
  <si>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</si>
  <si>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</si>
  <si>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</si>
  <si>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</si>
  <si>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</si>
  <si>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</si>
  <si>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</si>
  <si>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</si>
  <si>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</si>
  <si>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</si>
  <si>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</si>
  <si>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</si>
  <si>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</si>
  <si>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</si>
  <si>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</si>
  <si>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</si>
  <si>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</si>
  <si>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</si>
  <si>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</si>
  <si>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</si>
  <si>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</si>
  <si>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</si>
  <si>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</si>
  <si>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</si>
  <si>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</si>
  <si>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</si>
  <si>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</si>
  <si>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</si>
  <si>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</si>
  <si>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</si>
  <si>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</si>
  <si>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</si>
  <si>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</si>
  <si>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</si>
  <si>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</si>
  <si>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</si>
  <si>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</si>
  <si>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</si>
  <si>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</si>
  <si>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</si>
  <si>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</si>
  <si>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</si>
  <si>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</si>
  <si>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</si>
  <si>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</si>
  <si>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</si>
  <si>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</si>
  <si>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</si>
  <si>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</si>
  <si>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</si>
  <si>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</si>
  <si>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</si>
  <si>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</si>
  <si>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</si>
  <si>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</si>
  <si>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</si>
  <si>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</si>
  <si>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</si>
  <si>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</si>
  <si>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</si>
  <si>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</si>
  <si>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</si>
  <si>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</si>
  <si>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</si>
  <si>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</si>
  <si>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</si>
  <si>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</si>
  <si>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</si>
  <si>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</si>
  <si>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</si>
  <si>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</si>
  <si>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</si>
  <si>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</si>
  <si>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</si>
  <si>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</si>
  <si>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</si>
  <si>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</si>
  <si>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</si>
  <si>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</si>
  <si>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</si>
  <si>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</si>
  <si>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</si>
  <si>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</si>
  <si>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</si>
  <si>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</si>
  <si>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</si>
  <si>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</si>
  <si>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</si>
  <si>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</si>
  <si>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</si>
  <si>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</si>
  <si>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</si>
  <si>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</si>
  <si>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</si>
  <si>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</si>
  <si>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</si>
  <si>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</si>
  <si>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</si>
  <si>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</si>
  <si>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</si>
  <si>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</si>
  <si>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</si>
  <si>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</si>
  <si>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</si>
  <si>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</si>
  <si>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</si>
  <si>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</si>
  <si>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</si>
  <si>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</si>
  <si>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</si>
  <si>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</si>
  <si>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</si>
  <si>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</si>
  <si>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</si>
  <si>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</si>
  <si>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</si>
  <si>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</si>
  <si>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</si>
  <si>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</si>
  <si>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</si>
  <si>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</si>
  <si>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</si>
  <si>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</si>
  <si>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</si>
  <si>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</si>
  <si>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</si>
  <si>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</si>
  <si>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</si>
  <si>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</si>
  <si>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</si>
  <si>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</si>
  <si>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</si>
  <si>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</si>
  <si>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</si>
  <si>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</si>
  <si>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</si>
  <si>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</si>
  <si>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</si>
  <si>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</si>
  <si>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</si>
  <si>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</si>
  <si>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</si>
  <si>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</si>
  <si>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</si>
  <si>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</si>
  <si>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</si>
  <si>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</si>
  <si>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</si>
  <si>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</si>
  <si>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</si>
  <si>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</si>
  <si>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</si>
  <si>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</si>
  <si>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</si>
  <si>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</si>
  <si>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</si>
  <si>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</si>
  <si>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</si>
  <si>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</si>
  <si>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</si>
  <si>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</si>
  <si>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</si>
  <si>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</si>
  <si>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</si>
  <si>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</si>
  <si>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</si>
  <si>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</si>
  <si>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</si>
  <si>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</si>
  <si>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</si>
  <si>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</si>
  <si>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</si>
  <si>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</si>
  <si>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</si>
  <si>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</si>
  <si>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</si>
  <si>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</si>
  <si>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</si>
  <si>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</si>
  <si>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</si>
  <si>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</si>
  <si>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</si>
  <si>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</si>
  <si>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</si>
  <si>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</si>
  <si>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</si>
  <si>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</si>
  <si>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</si>
  <si>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</si>
  <si>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</si>
  <si>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</si>
  <si>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</si>
  <si>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</si>
  <si>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</si>
  <si>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</si>
  <si>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</si>
  <si>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</si>
  <si>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</si>
  <si>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</si>
  <si>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</si>
  <si>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</si>
  <si>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</si>
  <si>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</si>
  <si>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</si>
  <si>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</si>
  <si>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</si>
  <si>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</si>
  <si>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</si>
  <si>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</si>
  <si>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</si>
  <si>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</si>
  <si>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</si>
  <si>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</si>
  <si>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</si>
  <si>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</si>
  <si>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</si>
  <si>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</si>
  <si>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</si>
  <si>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</si>
  <si>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</si>
  <si>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</si>
  <si>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</si>
  <si>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</si>
  <si>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</si>
  <si>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</si>
  <si>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</si>
  <si>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</si>
  <si>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</si>
  <si>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</si>
  <si>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</si>
  <si>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</si>
  <si>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</si>
  <si>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</si>
  <si>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</si>
  <si>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</si>
  <si>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</si>
  <si>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</si>
  <si>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</si>
  <si>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</si>
  <si>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</si>
  <si>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</si>
  <si>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</si>
  <si>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</si>
  <si>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</si>
  <si>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</si>
  <si>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</si>
  <si>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</si>
  <si>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</si>
  <si>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</si>
  <si>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</si>
  <si>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</si>
  <si>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</si>
  <si>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</si>
  <si>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</si>
  <si>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</si>
  <si>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</si>
  <si>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</si>
  <si>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</si>
  <si>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</si>
  <si>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</si>
  <si>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</si>
  <si>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</si>
  <si>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</si>
  <si>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</si>
  <si>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</si>
  <si>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</si>
  <si>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</si>
  <si>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</si>
  <si>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</si>
  <si>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</si>
  <si>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</si>
  <si>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</si>
  <si>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</si>
  <si>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</si>
  <si>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</si>
  <si>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</si>
  <si>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</si>
  <si>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</si>
  <si>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</si>
  <si>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</si>
  <si>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</si>
  <si>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</si>
  <si>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</si>
  <si>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</si>
  <si>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</si>
  <si>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</si>
  <si>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</si>
  <si>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</si>
  <si>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</si>
  <si>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</si>
  <si>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</si>
  <si>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</si>
  <si>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</si>
  <si>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</si>
  <si>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</si>
  <si>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</si>
  <si>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</si>
  <si>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</si>
  <si>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</si>
  <si>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</si>
  <si>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</si>
  <si>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</si>
  <si>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</si>
  <si>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</si>
  <si>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</si>
  <si>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</si>
  <si>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</si>
  <si>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</si>
  <si>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</si>
  <si>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</si>
  <si>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</si>
  <si>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</si>
  <si>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</si>
  <si>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</si>
  <si>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</si>
  <si>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</si>
  <si>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</si>
  <si>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</si>
  <si>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</si>
  <si>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</si>
  <si>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</si>
  <si>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</si>
  <si>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</si>
  <si>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</si>
  <si>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</si>
  <si>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</si>
  <si>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</si>
  <si>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</si>
  <si>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</si>
  <si>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</si>
  <si>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</si>
  <si>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</si>
  <si>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</si>
  <si>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</si>
  <si>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</si>
  <si>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</si>
  <si>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</si>
  <si>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</si>
  <si>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</si>
  <si>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</si>
  <si>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</si>
  <si>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</si>
  <si>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</si>
  <si>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</si>
  <si>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</si>
  <si>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</si>
  <si>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</si>
  <si>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</si>
  <si>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</si>
  <si>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</si>
  <si>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</si>
  <si>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</si>
  <si>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</si>
  <si>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</si>
  <si>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</si>
  <si>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</si>
  <si>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</si>
  <si>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</si>
  <si>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</si>
  <si>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</si>
  <si>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</si>
  <si>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</si>
  <si>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</si>
  <si>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</si>
  <si>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</si>
  <si>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</si>
  <si>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</si>
  <si>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</si>
  <si>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</si>
  <si>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</si>
  <si>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</si>
  <si>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</si>
  <si>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</si>
  <si>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</si>
  <si>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</si>
  <si>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</si>
  <si>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</si>
  <si>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</si>
  <si>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</si>
  <si>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</si>
  <si>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</si>
  <si>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</si>
  <si>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</si>
  <si>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</si>
  <si>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</si>
  <si>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</si>
  <si>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</si>
  <si>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</si>
  <si>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</si>
  <si>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</si>
  <si>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</si>
  <si>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</si>
  <si>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</si>
  <si>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</si>
  <si>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</si>
  <si>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</si>
  <si>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</si>
  <si>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</si>
  <si>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</si>
  <si>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</si>
  <si>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</si>
  <si>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</si>
  <si>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</si>
  <si>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</si>
  <si>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</si>
  <si>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</si>
  <si>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</si>
  <si>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</si>
  <si>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</si>
  <si>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</si>
  <si>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</si>
  <si>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</si>
  <si>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</si>
  <si>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</si>
  <si>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</si>
  <si>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</si>
  <si>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</si>
  <si>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</si>
  <si>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</si>
  <si>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</si>
  <si>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</si>
  <si>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</si>
  <si>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</si>
  <si>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</si>
  <si>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</si>
  <si>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</si>
  <si>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</si>
  <si>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</si>
  <si>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</si>
  <si>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</si>
  <si>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</si>
  <si>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</si>
  <si>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</si>
  <si>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</si>
  <si>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</si>
  <si>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</si>
  <si>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</si>
  <si>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</si>
  <si>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</si>
  <si>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</si>
  <si>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</si>
  <si>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</si>
  <si>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</si>
  <si>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</si>
  <si>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</si>
  <si>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</si>
  <si>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</si>
  <si>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</si>
  <si>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</si>
  <si>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</si>
  <si>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</si>
  <si>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</si>
  <si>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</si>
  <si>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</si>
  <si>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</si>
  <si>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</si>
  <si>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</si>
  <si>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</si>
  <si>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</si>
  <si>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</si>
  <si>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</si>
  <si>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</si>
  <si>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</si>
  <si>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</si>
  <si>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</si>
  <si>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</si>
  <si>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</si>
  <si>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</si>
  <si>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</si>
  <si>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</si>
  <si>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</si>
  <si>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</si>
  <si>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</si>
  <si>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</si>
  <si>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</si>
  <si>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</si>
  <si>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</si>
  <si>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</si>
  <si>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</si>
  <si>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</si>
  <si>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</si>
  <si>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</si>
  <si>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</si>
  <si>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</si>
  <si>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</si>
  <si>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</si>
  <si>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</si>
  <si>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</si>
  <si>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</si>
  <si>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</si>
  <si>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</si>
  <si>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</si>
  <si>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</si>
  <si>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</si>
  <si>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</si>
  <si>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</si>
  <si>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</si>
  <si>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</si>
  <si>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</si>
  <si>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</si>
  <si>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</si>
  <si>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</si>
  <si>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</si>
  <si>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</si>
  <si>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</si>
  <si>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</si>
  <si>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</si>
  <si>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</si>
  <si>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</si>
  <si>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</si>
  <si>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</si>
  <si>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</si>
  <si>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</si>
  <si>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</si>
  <si>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</si>
  <si>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</si>
  <si>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</si>
  <si>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</si>
  <si>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</si>
  <si>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</si>
  <si>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</si>
  <si>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</si>
  <si>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</si>
  <si>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</si>
  <si>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</si>
  <si>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</si>
  <si>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</si>
  <si>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</si>
  <si>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</si>
  <si>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</si>
  <si>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</si>
  <si>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</si>
  <si>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</si>
  <si>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</si>
  <si>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</si>
  <si>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</si>
  <si>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</si>
  <si>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</si>
  <si>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</si>
  <si>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</si>
  <si>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</si>
  <si>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</si>
  <si>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</si>
  <si>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</si>
  <si>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</si>
  <si>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</si>
  <si>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</si>
  <si>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</si>
  <si>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</si>
  <si>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</si>
  <si>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</si>
  <si>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</si>
  <si>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</si>
  <si>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</si>
  <si>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</si>
  <si>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</si>
  <si>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</si>
  <si>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</si>
  <si>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</si>
  <si>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</si>
  <si>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</si>
  <si>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</si>
  <si>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</si>
  <si>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</si>
  <si>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</si>
  <si>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</si>
  <si>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</si>
  <si>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</si>
  <si>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</si>
  <si>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</si>
  <si>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</si>
  <si>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</si>
  <si>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</si>
  <si>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</si>
  <si>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</si>
  <si>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</si>
  <si>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</si>
  <si>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</si>
  <si>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</si>
  <si>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</si>
  <si>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</si>
  <si>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</si>
  <si>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</si>
  <si>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</si>
  <si>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</si>
  <si>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</si>
  <si>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</si>
  <si>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</si>
  <si>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</si>
  <si>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</si>
  <si>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</si>
  <si>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</si>
  <si>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</si>
  <si>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</si>
  <si>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</si>
  <si>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</si>
  <si>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</si>
  <si>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</si>
  <si>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</si>
  <si>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</si>
  <si>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</si>
  <si>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</si>
  <si>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</si>
  <si>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</si>
  <si>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</si>
  <si>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</si>
  <si>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</si>
  <si>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</si>
  <si>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</si>
  <si>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</si>
  <si>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</si>
  <si>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</si>
  <si>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</si>
  <si>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</si>
  <si>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</si>
  <si>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</si>
  <si>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</si>
  <si>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</si>
  <si>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</si>
  <si>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</si>
  <si>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</si>
  <si>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</si>
  <si>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</si>
  <si>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</si>
  <si>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</si>
  <si>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</si>
  <si>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</si>
  <si>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</si>
  <si>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</si>
  <si>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</si>
  <si>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</si>
  <si>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</si>
  <si>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</si>
  <si>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</si>
  <si>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</si>
  <si>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</si>
  <si>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</si>
  <si>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</si>
  <si>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</si>
  <si>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</si>
  <si>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</si>
  <si>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</si>
  <si>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</si>
  <si>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</si>
  <si>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</si>
  <si>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</si>
  <si>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</si>
  <si>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</si>
  <si>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</si>
  <si>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</si>
  <si>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</si>
  <si>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</si>
  <si>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</si>
  <si>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</si>
  <si>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</si>
  <si>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</si>
  <si>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</si>
  <si>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</si>
  <si>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</si>
  <si>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</si>
  <si>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</si>
  <si>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</si>
  <si>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</si>
  <si>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</si>
  <si>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</si>
  <si>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</si>
  <si>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</si>
  <si>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</si>
  <si>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</si>
  <si>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</si>
  <si>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</si>
  <si>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</si>
  <si>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</si>
  <si>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</si>
  <si>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</si>
  <si>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</si>
  <si>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</si>
  <si>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</si>
  <si>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</si>
  <si>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</si>
  <si>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</si>
  <si>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</si>
  <si>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</si>
  <si>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</si>
  <si>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</si>
  <si>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</si>
  <si>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</si>
  <si>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</si>
  <si>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</si>
  <si>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</si>
  <si>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</si>
  <si>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</si>
  <si>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</si>
  <si>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</si>
  <si>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</si>
  <si>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</si>
  <si>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</si>
  <si>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</si>
  <si>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</si>
  <si>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</si>
  <si>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</si>
  <si>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</si>
  <si>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</si>
  <si>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</si>
  <si>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</si>
  <si>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</si>
  <si>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</si>
  <si>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</si>
  <si>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</si>
  <si>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</si>
  <si>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</si>
  <si>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</si>
  <si>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</si>
  <si>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</si>
  <si>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</si>
  <si>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</si>
  <si>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</si>
  <si>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</si>
  <si>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</si>
  <si>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</si>
  <si>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</si>
  <si>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</si>
  <si>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</si>
  <si>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</si>
  <si>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</si>
  <si>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</si>
  <si>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</si>
  <si>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</si>
  <si>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</si>
  <si>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</si>
  <si>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</si>
  <si>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</si>
  <si>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</si>
  <si>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</si>
  <si>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</si>
  <si>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</si>
  <si>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</si>
  <si>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</si>
  <si>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</si>
  <si>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</si>
  <si>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</si>
  <si>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</si>
  <si>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</si>
  <si>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</si>
  <si>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</si>
  <si>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</si>
  <si>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</si>
  <si>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</si>
  <si>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</si>
  <si>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</si>
  <si>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</si>
  <si>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</si>
  <si>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</si>
  <si>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</si>
  <si>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</si>
  <si>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</si>
  <si>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</si>
  <si>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</si>
  <si>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</si>
  <si>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</si>
  <si>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</si>
  <si>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</si>
  <si>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</si>
  <si>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</si>
  <si>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</si>
  <si>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</si>
  <si>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</si>
  <si>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</si>
  <si>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</si>
  <si>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</si>
  <si>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</si>
  <si>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</si>
  <si>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</si>
  <si>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</si>
  <si>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</si>
  <si>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</si>
  <si>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</si>
  <si>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</si>
  <si>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</si>
  <si>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</si>
  <si>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</si>
  <si>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</si>
  <si>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</si>
  <si>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</si>
  <si>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</si>
  <si>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</si>
  <si>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</si>
  <si>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</si>
  <si>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</si>
  <si>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</si>
  <si>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</si>
  <si>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</si>
  <si>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</si>
  <si>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</si>
  <si>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</si>
  <si>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</si>
  <si>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</si>
  <si>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</si>
  <si>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</si>
  <si>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</si>
  <si>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</si>
  <si>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</si>
  <si>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</si>
  <si>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</si>
  <si>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</si>
  <si>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</si>
  <si>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</si>
  <si>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</si>
  <si>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</si>
  <si>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</si>
  <si>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</si>
  <si>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</si>
  <si>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</si>
  <si>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</si>
  <si>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</si>
  <si>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</si>
  <si>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</si>
  <si>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</si>
  <si>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</si>
  <si>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</si>
  <si>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</si>
  <si>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</si>
  <si>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</si>
  <si>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</si>
  <si>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</si>
  <si>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</si>
  <si>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</si>
  <si>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</si>
  <si>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</si>
  <si>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</si>
  <si>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</si>
  <si>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</si>
  <si>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</si>
  <si>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</si>
  <si>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</si>
  <si>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</si>
  <si>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</si>
  <si>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</si>
  <si>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</si>
  <si>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</si>
  <si>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</si>
  <si>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</si>
  <si>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</si>
  <si>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</si>
  <si>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</si>
  <si>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</si>
  <si>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</si>
  <si>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</si>
  <si>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</si>
  <si>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</si>
  <si>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</si>
  <si>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</si>
  <si>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</si>
  <si>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</si>
  <si>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</si>
  <si>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</si>
  <si>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</si>
  <si>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</si>
  <si>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</si>
  <si>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</si>
  <si>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</si>
  <si>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</si>
  <si>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</si>
  <si>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</si>
  <si>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</si>
  <si>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</si>
  <si>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</si>
  <si>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</si>
  <si>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</si>
  <si>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</si>
  <si>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</si>
  <si>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</si>
  <si>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</si>
  <si>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</si>
  <si>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</si>
  <si>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</si>
  <si>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</si>
  <si>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</si>
  <si>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</si>
  <si>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</si>
  <si>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</si>
  <si>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</si>
  <si>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</si>
  <si>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</si>
  <si>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</si>
  <si>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</si>
  <si>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</si>
  <si>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</si>
  <si>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</si>
  <si>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</si>
  <si>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</si>
  <si>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</si>
  <si>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</si>
  <si>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</si>
  <si>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</si>
  <si>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</si>
  <si>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</si>
  <si>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</si>
  <si>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</si>
  <si>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</si>
  <si>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</si>
  <si>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</si>
  <si>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</si>
  <si>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</si>
  <si>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</si>
  <si>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</si>
  <si>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</si>
  <si>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</si>
  <si>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</si>
  <si>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</si>
  <si>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</si>
  <si>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</si>
  <si>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</si>
  <si>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</si>
  <si>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</si>
  <si>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</si>
  <si>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</si>
  <si>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</si>
  <si>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</si>
  <si>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</si>
  <si>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</si>
  <si>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</si>
  <si>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</si>
  <si>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</si>
  <si>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</si>
  <si>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</si>
  <si>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</si>
  <si>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</si>
  <si>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</si>
  <si>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</si>
  <si>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</si>
  <si>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</si>
  <si>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</si>
  <si>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</si>
  <si>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</si>
  <si>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</si>
  <si>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</si>
  <si>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</si>
  <si>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</si>
  <si>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</si>
  <si>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</si>
  <si>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</si>
  <si>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</si>
  <si>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</si>
  <si>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</si>
  <si>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</si>
  <si>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</si>
  <si>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</si>
  <si>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</si>
  <si>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</si>
  <si>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</si>
  <si>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</si>
  <si>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</si>
  <si>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</si>
  <si>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</si>
  <si>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</si>
  <si>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</si>
  <si>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</si>
  <si>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</si>
  <si>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</si>
  <si>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</si>
  <si>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</si>
  <si>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</si>
  <si>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</si>
  <si>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</si>
  <si>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</si>
  <si>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</si>
  <si>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</si>
  <si>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</si>
  <si>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</si>
  <si>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</si>
  <si>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</si>
  <si>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</si>
  <si>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</si>
  <si>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</si>
  <si>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</si>
  <si>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</si>
  <si>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</si>
  <si>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</si>
  <si>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</si>
  <si>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</si>
  <si>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</si>
  <si>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</si>
  <si>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</si>
  <si>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</si>
  <si>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</si>
  <si>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</si>
  <si>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</si>
  <si>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</si>
  <si>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</si>
  <si>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</si>
  <si>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</si>
  <si>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</si>
  <si>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</si>
  <si>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</si>
  <si>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</si>
  <si>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</si>
  <si>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</si>
  <si>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</si>
  <si>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</si>
  <si>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</si>
  <si>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</si>
  <si>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</si>
  <si>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</si>
  <si>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</si>
  <si>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</si>
  <si>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</si>
  <si>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</si>
  <si>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</si>
  <si>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</si>
  <si>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</si>
  <si>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</si>
  <si>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</si>
  <si>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</si>
  <si>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</si>
  <si>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</si>
  <si>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</si>
  <si>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</si>
  <si>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</si>
  <si>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</si>
  <si>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</si>
  <si>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</si>
  <si>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</si>
  <si>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</si>
  <si>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</si>
  <si>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</si>
  <si>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</si>
  <si>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</si>
  <si>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</si>
  <si>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</si>
  <si>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</si>
  <si>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</si>
  <si>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</si>
  <si>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</si>
  <si>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</si>
  <si>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</si>
  <si>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</si>
  <si>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</si>
  <si>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</si>
  <si>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</si>
  <si>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</si>
  <si>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</si>
  <si>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</si>
  <si>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</si>
  <si>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</si>
  <si>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</si>
  <si>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</si>
  <si>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</si>
  <si>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</si>
  <si>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</si>
  <si>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</si>
  <si>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</si>
  <si>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</si>
  <si>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</si>
  <si>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</si>
  <si>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</si>
  <si>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</si>
  <si>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</si>
  <si>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</si>
  <si>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</si>
  <si>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</si>
  <si>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</si>
  <si>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</si>
  <si>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</si>
  <si>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</si>
  <si>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</si>
  <si>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</si>
  <si>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</si>
  <si>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</si>
  <si>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</si>
  <si>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</si>
  <si>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</si>
  <si>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</si>
  <si>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</si>
  <si>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</si>
  <si>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</si>
  <si>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</si>
  <si>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</si>
  <si>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</si>
  <si>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</si>
  <si>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</si>
  <si>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</si>
  <si>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</si>
  <si>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</si>
  <si>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</si>
  <si>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</si>
  <si>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</si>
  <si>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</si>
  <si>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</si>
  <si>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</si>
  <si>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</si>
  <si>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</si>
  <si>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</si>
  <si>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</si>
  <si>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</si>
  <si>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</si>
  <si>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</si>
  <si>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</si>
  <si>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</si>
  <si>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</si>
  <si>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</si>
  <si>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</si>
  <si>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</si>
  <si>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</si>
  <si>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</si>
  <si>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</si>
  <si>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</si>
  <si>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</si>
  <si>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</si>
  <si>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</si>
  <si>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</si>
  <si>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</si>
  <si>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</si>
  <si>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</si>
  <si>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</si>
  <si>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</si>
  <si>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</si>
  <si>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</si>
  <si>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</si>
  <si>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</si>
  <si>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</si>
  <si>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</si>
  <si>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</si>
  <si>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</si>
  <si>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</si>
  <si>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</si>
  <si>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</si>
  <si>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</si>
  <si>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</si>
  <si>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</si>
  <si>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</si>
  <si>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</si>
  <si>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</si>
  <si>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</si>
  <si>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</si>
  <si>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</si>
  <si>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</si>
  <si>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</si>
  <si>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</si>
  <si>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</si>
  <si>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</si>
  <si>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</si>
  <si>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</si>
  <si>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</si>
  <si>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</si>
  <si>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</si>
  <si>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</si>
  <si>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</si>
  <si>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</si>
  <si>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</si>
  <si>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</si>
  <si>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</si>
  <si>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</si>
  <si>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</si>
  <si>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</si>
  <si>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</si>
  <si>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</si>
  <si>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</si>
  <si>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</si>
  <si>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</si>
  <si>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</si>
  <si>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</si>
  <si>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</si>
  <si>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</si>
  <si>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</si>
  <si>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</si>
  <si>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</si>
  <si>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</si>
  <si>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</si>
  <si>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</si>
  <si>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</si>
  <si>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</si>
  <si>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</si>
  <si>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</si>
  <si>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</si>
  <si>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</si>
  <si>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</si>
  <si>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</si>
  <si>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</si>
  <si>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</si>
  <si>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</si>
  <si>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</si>
  <si>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</si>
  <si>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</si>
  <si>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</si>
  <si>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</si>
  <si>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</si>
  <si>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</si>
  <si>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</si>
  <si>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</si>
  <si>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</si>
  <si>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</si>
  <si>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</si>
  <si>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</si>
  <si>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</si>
  <si>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</si>
  <si>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</si>
  <si>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</si>
  <si>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</si>
  <si>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</si>
  <si>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</si>
  <si>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</si>
  <si>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</si>
  <si>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</si>
  <si>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</si>
  <si>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</si>
  <si>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</si>
  <si>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</si>
  <si>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</si>
  <si>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</si>
  <si>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</si>
  <si>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</si>
  <si>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</si>
  <si>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</si>
  <si>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</si>
  <si>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</si>
  <si>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</si>
  <si>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</si>
  <si>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</si>
  <si>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</si>
  <si>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</si>
  <si>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</si>
  <si>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</si>
  <si>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</si>
  <si>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</si>
  <si>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</si>
  <si>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</si>
  <si>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</si>
  <si>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</si>
  <si>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</si>
  <si>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</si>
  <si>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</si>
  <si>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</si>
  <si>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</si>
  <si>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</si>
  <si>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</si>
  <si>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</si>
  <si>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</si>
  <si>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</si>
  <si>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</si>
  <si>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</si>
  <si>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</si>
  <si>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</si>
  <si>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</si>
  <si>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</si>
  <si>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</si>
  <si>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</si>
  <si>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</si>
  <si>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</si>
  <si>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</si>
  <si>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</si>
  <si>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</si>
  <si>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</si>
  <si>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</si>
  <si>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</si>
  <si>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</si>
  <si>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</si>
  <si>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</si>
  <si>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</si>
  <si>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</si>
  <si>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</si>
  <si>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</si>
  <si>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</si>
  <si>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</si>
  <si>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</si>
  <si>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</si>
  <si>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</si>
  <si>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</si>
  <si>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</si>
  <si>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</si>
  <si>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</si>
  <si>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</si>
  <si>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</si>
  <si>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</si>
  <si>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</si>
  <si>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</si>
  <si>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</si>
  <si>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</si>
  <si>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</si>
  <si>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</si>
  <si>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</si>
  <si>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</si>
  <si>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</si>
  <si>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</si>
  <si>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</si>
  <si>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</si>
  <si>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</si>
  <si>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</si>
  <si>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</si>
  <si>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</si>
  <si>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</si>
  <si>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</si>
  <si>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</si>
  <si>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</si>
  <si>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</si>
  <si>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</si>
  <si>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</si>
  <si>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</si>
  <si>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</si>
  <si>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</si>
  <si>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</si>
  <si>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</si>
  <si>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</si>
  <si>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</si>
  <si>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</si>
  <si>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</si>
  <si>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</si>
  <si>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</si>
  <si>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</si>
  <si>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</si>
  <si>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</si>
  <si>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</si>
  <si>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</si>
  <si>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</si>
  <si>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</si>
  <si>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</si>
  <si>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</si>
  <si>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</si>
  <si>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</si>
  <si>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</si>
  <si>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</si>
  <si>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</si>
  <si>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</si>
  <si>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</si>
  <si>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</si>
  <si>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</si>
  <si>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</si>
  <si>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</si>
  <si>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</si>
  <si>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</si>
  <si>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</si>
  <si>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</si>
  <si>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</si>
  <si>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</si>
  <si>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</si>
  <si>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</si>
  <si>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</si>
  <si>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</si>
  <si>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</si>
  <si>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</si>
  <si>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</si>
  <si>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</si>
  <si>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</si>
  <si>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</si>
  <si>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</si>
  <si>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</si>
  <si>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</si>
  <si>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</si>
  <si>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</si>
  <si>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</si>
  <si>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</si>
  <si>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</si>
  <si>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</si>
  <si>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</si>
  <si>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</si>
  <si>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</si>
  <si>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</si>
  <si>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</si>
  <si>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</si>
  <si>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</si>
  <si>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</si>
  <si>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</si>
  <si>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</si>
  <si>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</si>
  <si>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</si>
  <si>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</si>
  <si>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</si>
  <si>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</si>
  <si>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</si>
  <si>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</si>
  <si>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</si>
  <si>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</si>
  <si>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</si>
  <si>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</si>
  <si>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</si>
  <si>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</si>
  <si>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</si>
  <si>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</si>
  <si>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</si>
  <si>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</si>
  <si>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</si>
  <si>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</si>
  <si>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</si>
  <si>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</si>
  <si>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</si>
  <si>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</si>
  <si>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</si>
  <si>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</si>
  <si>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</si>
  <si>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</si>
  <si>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</si>
  <si>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</si>
  <si>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</si>
  <si>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</si>
  <si>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</si>
  <si>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</si>
  <si>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</si>
  <si>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</si>
  <si>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</si>
  <si>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</si>
  <si>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</si>
  <si>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</si>
  <si>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</si>
  <si>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</si>
  <si>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</si>
  <si>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</si>
  <si>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</si>
  <si>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</si>
  <si>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</si>
  <si>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</si>
  <si>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</si>
  <si>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</si>
  <si>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</si>
  <si>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</si>
  <si>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</si>
  <si>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</si>
  <si>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</si>
  <si>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</si>
  <si>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</si>
  <si>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</si>
  <si>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</si>
  <si>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</si>
  <si>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</si>
  <si>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</si>
  <si>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</si>
  <si>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</si>
  <si>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</si>
  <si>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</si>
  <si>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</si>
  <si>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</si>
  <si>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</si>
  <si>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</si>
  <si>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</si>
  <si>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</si>
  <si>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</si>
  <si>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</si>
  <si>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</si>
  <si>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</si>
  <si>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</si>
  <si>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</si>
  <si>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</si>
  <si>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</si>
  <si>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</si>
  <si>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</si>
  <si>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</si>
  <si>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</si>
  <si>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</si>
  <si>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</si>
  <si>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</si>
  <si>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</si>
  <si>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</si>
  <si>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</si>
  <si>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</si>
  <si>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</si>
  <si>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</si>
  <si>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</si>
  <si>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</si>
  <si>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</si>
  <si>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</si>
  <si>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</si>
  <si>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</si>
  <si>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</si>
  <si>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</si>
  <si>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</si>
  <si>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</si>
  <si>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</si>
  <si>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</si>
  <si>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</si>
  <si>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</si>
  <si>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</si>
  <si>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</si>
  <si>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</si>
  <si>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</si>
  <si>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</si>
  <si>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</si>
  <si>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</si>
  <si>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</si>
  <si>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</si>
  <si>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</si>
  <si>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</si>
  <si>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</si>
  <si>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</si>
  <si>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</si>
  <si>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</si>
  <si>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</si>
  <si>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</si>
  <si>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</si>
  <si>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</si>
  <si>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</si>
  <si>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</si>
  <si>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</si>
  <si>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</si>
  <si>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</si>
  <si>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</si>
  <si>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</si>
  <si>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</si>
  <si>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</si>
  <si>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</si>
  <si>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</si>
  <si>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</si>
  <si>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</si>
  <si>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</si>
  <si>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</si>
  <si>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</si>
  <si>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</si>
  <si>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</si>
  <si>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</si>
  <si>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</si>
  <si>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</si>
  <si>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</si>
  <si>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</si>
  <si>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</si>
  <si>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</si>
  <si>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</si>
  <si>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</si>
  <si>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</si>
  <si>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</si>
  <si>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</si>
  <si>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</si>
  <si>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</si>
  <si>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</si>
  <si>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</si>
  <si>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</si>
  <si>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</si>
  <si>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</si>
  <si>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</si>
  <si>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</si>
  <si>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</si>
  <si>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</si>
  <si>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</si>
  <si>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</si>
  <si>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</si>
  <si>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</si>
  <si>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</si>
  <si>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</si>
  <si>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</si>
  <si>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</si>
  <si>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</si>
  <si>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</si>
  <si>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</si>
  <si>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</si>
  <si>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</si>
  <si>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</si>
  <si>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</si>
  <si>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</si>
  <si>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</si>
  <si>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</si>
  <si>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</si>
  <si>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</si>
  <si>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</si>
  <si>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</si>
  <si>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</si>
  <si>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</si>
  <si>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</si>
  <si>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</si>
  <si>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</si>
  <si>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</si>
  <si>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</si>
  <si>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</si>
  <si>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</si>
  <si>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</si>
  <si>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</si>
  <si>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</si>
  <si>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</si>
  <si>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</si>
  <si>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</si>
  <si>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</si>
  <si>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</si>
  <si>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</si>
  <si>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</si>
  <si>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</si>
  <si>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</si>
  <si>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</si>
  <si>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</si>
  <si>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</si>
  <si>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</si>
  <si>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</si>
  <si>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</si>
  <si>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</si>
  <si>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</si>
  <si>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</si>
  <si>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</si>
  <si>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</si>
  <si>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</si>
  <si>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</si>
  <si>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</si>
  <si>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</si>
  <si>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</si>
  <si>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</si>
  <si>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</si>
  <si>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</si>
  <si>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</si>
  <si>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</si>
  <si>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</si>
  <si>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</si>
  <si>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</si>
  <si>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</si>
  <si>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</si>
  <si>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</si>
  <si>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</si>
  <si>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</si>
  <si>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</si>
  <si>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</si>
  <si>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</si>
  <si>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</si>
  <si>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</si>
  <si>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</si>
  <si>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</si>
  <si>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</si>
  <si>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</si>
  <si>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</si>
  <si>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</si>
  <si>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</si>
  <si>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</si>
  <si>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</si>
  <si>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</si>
  <si>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</si>
  <si>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</si>
  <si>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</si>
  <si>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</si>
  <si>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</si>
  <si>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</si>
  <si>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</si>
  <si>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</si>
  <si>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</si>
  <si>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</si>
  <si>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</si>
  <si>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</si>
  <si>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</si>
  <si>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</si>
  <si>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</si>
  <si>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</si>
  <si>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</si>
  <si>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</si>
  <si>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</si>
  <si>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</si>
  <si>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</si>
  <si>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</si>
  <si>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</si>
  <si>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</si>
  <si>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</si>
  <si>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</si>
  <si>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</si>
  <si>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</si>
  <si>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</si>
  <si>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</si>
  <si>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</si>
  <si>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</si>
  <si>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</si>
  <si>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</si>
  <si>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</si>
  <si>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</si>
  <si>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</si>
  <si>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</si>
  <si>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</si>
  <si>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</si>
  <si>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</si>
  <si>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</si>
  <si>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</si>
  <si>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</si>
  <si>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</si>
  <si>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</si>
  <si>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</si>
  <si>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</si>
  <si>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</si>
  <si>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</si>
  <si>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</si>
  <si>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</si>
  <si>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</si>
  <si>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</si>
  <si>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</si>
  <si>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</si>
  <si>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</si>
  <si>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</si>
  <si>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</si>
  <si>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</si>
  <si>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</si>
  <si>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</si>
  <si>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</si>
  <si>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</si>
  <si>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</si>
  <si>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</si>
  <si>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</si>
  <si>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</si>
  <si>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</si>
  <si>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</si>
  <si>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</si>
  <si>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</si>
  <si>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</si>
  <si>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</si>
  <si>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</si>
  <si>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</si>
  <si>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</si>
  <si>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</si>
  <si>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</si>
  <si>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</si>
  <si>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</si>
  <si>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</si>
  <si>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</si>
  <si>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</si>
  <si>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</si>
  <si>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</si>
  <si>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</si>
  <si>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</si>
  <si>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</si>
  <si>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</si>
  <si>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</si>
  <si>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</si>
  <si>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</si>
  <si>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</si>
  <si>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</si>
  <si>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</si>
  <si>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</si>
  <si>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</si>
  <si>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</si>
  <si>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</si>
  <si>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</si>
  <si>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</si>
  <si>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</si>
  <si>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</si>
  <si>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</si>
  <si>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</si>
  <si>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</si>
  <si>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</si>
  <si>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</si>
  <si>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</si>
  <si>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</si>
  <si>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</si>
  <si>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</si>
  <si>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</si>
  <si>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</si>
  <si>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</si>
  <si>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</si>
  <si>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</si>
  <si>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</si>
  <si>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</si>
  <si>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</si>
  <si>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</si>
  <si>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</si>
  <si>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</si>
  <si>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</si>
  <si>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</si>
  <si>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</si>
  <si>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</si>
  <si>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</si>
  <si>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</si>
  <si>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</si>
  <si>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</si>
  <si>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</si>
  <si>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</si>
  <si>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</si>
  <si>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</si>
  <si>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</si>
  <si>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</si>
  <si>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</si>
  <si>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</si>
  <si>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</si>
  <si>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</si>
  <si>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</si>
  <si>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</si>
  <si>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</si>
  <si>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</si>
  <si>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</si>
  <si>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</si>
  <si>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</si>
  <si>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</si>
  <si>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</si>
  <si>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</si>
  <si>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</si>
  <si>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</si>
  <si>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</si>
  <si>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</si>
  <si>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</si>
  <si>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</si>
  <si>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</si>
  <si>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</si>
  <si>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</si>
  <si>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</si>
  <si>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</si>
  <si>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</si>
  <si>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</si>
  <si>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</si>
  <si>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</si>
  <si>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</si>
  <si>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</si>
  <si>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</si>
  <si>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</si>
  <si>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</si>
  <si>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</si>
  <si>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</si>
  <si>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</si>
  <si>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</si>
  <si>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</si>
  <si>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</si>
  <si>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</si>
  <si>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</si>
  <si>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</si>
  <si>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</si>
  <si>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</si>
  <si>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</si>
  <si>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</si>
  <si>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</si>
  <si>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</si>
  <si>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</si>
  <si>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</si>
  <si>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</si>
  <si>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</si>
  <si>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</si>
  <si>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</si>
  <si>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</si>
  <si>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</si>
  <si>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</si>
  <si>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</si>
  <si>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</si>
  <si>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</si>
  <si>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</si>
  <si>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</si>
  <si>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</si>
  <si>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</si>
  <si>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</si>
  <si>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</si>
  <si>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</si>
  <si>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</si>
  <si>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</si>
  <si>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</si>
  <si>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</si>
  <si>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</si>
  <si>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</si>
  <si>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</si>
  <si>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</si>
  <si>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</si>
  <si>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</si>
  <si>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</si>
  <si>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</si>
  <si>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</si>
  <si>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</si>
  <si>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</si>
  <si>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</si>
  <si>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</si>
  <si>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</si>
  <si>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</si>
  <si>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</si>
  <si>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</si>
  <si>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</si>
  <si>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</si>
  <si>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</si>
  <si>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</si>
  <si>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</si>
  <si>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</si>
  <si>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</si>
  <si>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</si>
  <si>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</si>
  <si>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</si>
  <si>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</si>
  <si>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</si>
  <si>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</si>
  <si>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</si>
  <si>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</si>
  <si>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</si>
  <si>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</si>
  <si>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</si>
  <si>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</si>
  <si>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</si>
  <si>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</si>
  <si>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</si>
  <si>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</si>
  <si>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</si>
  <si>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</si>
  <si>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</si>
  <si>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</si>
  <si>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</si>
  <si>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</si>
  <si>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</si>
  <si>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</si>
  <si>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</si>
  <si>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</si>
  <si>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</si>
  <si>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</si>
  <si>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</si>
  <si>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</si>
  <si>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</si>
  <si>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</si>
  <si>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</si>
  <si>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</si>
  <si>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</si>
  <si>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</si>
  <si>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</si>
  <si>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</si>
  <si>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</si>
  <si>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</si>
  <si>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</si>
  <si>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</si>
  <si>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</si>
  <si>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</si>
  <si>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</si>
  <si>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</si>
  <si>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</si>
  <si>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</si>
  <si>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</si>
  <si>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</si>
  <si>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</si>
  <si>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</si>
  <si>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</si>
  <si>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</si>
  <si>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</si>
  <si>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</si>
  <si>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</si>
  <si>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</si>
  <si>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</si>
  <si>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</si>
  <si>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</si>
  <si>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</si>
  <si>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</si>
  <si>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</si>
  <si>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</si>
  <si>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</si>
  <si>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</si>
  <si>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</si>
  <si>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</si>
  <si>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</si>
  <si>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</si>
  <si>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</si>
  <si>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</si>
  <si>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</si>
  <si>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</si>
  <si>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</si>
  <si>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</si>
  <si>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</si>
  <si>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</si>
  <si>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</si>
  <si>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</si>
  <si>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</si>
  <si>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</si>
  <si>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</si>
  <si>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</si>
  <si>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</si>
  <si>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</si>
  <si>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</si>
  <si>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</si>
  <si>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</si>
  <si>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</si>
  <si>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</si>
  <si>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</si>
  <si>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</si>
  <si>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</si>
  <si>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</si>
  <si>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</si>
  <si>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</si>
  <si>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</si>
  <si>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</si>
  <si>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</si>
  <si>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</si>
  <si>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</si>
  <si>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</si>
  <si>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</si>
  <si>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</si>
  <si>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</si>
  <si>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</si>
  <si>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</si>
  <si>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</si>
  <si>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</si>
  <si>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</si>
  <si>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</si>
  <si>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</si>
  <si>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</si>
  <si>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</si>
  <si>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</si>
  <si>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</si>
  <si>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</si>
  <si>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</si>
  <si>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</si>
  <si>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</si>
  <si>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</si>
  <si>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</si>
  <si>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</si>
  <si>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</si>
  <si>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</si>
  <si>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</si>
  <si>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</si>
  <si>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</si>
  <si>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</si>
  <si>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</si>
  <si>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</si>
  <si>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</si>
  <si>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</si>
  <si>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</si>
  <si>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</si>
  <si>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</si>
  <si>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</si>
  <si>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</si>
  <si>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</si>
  <si>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</si>
  <si>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</si>
  <si>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</si>
  <si>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</si>
  <si>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</si>
  <si>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</si>
  <si>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</si>
  <si>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</si>
  <si>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</si>
  <si>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</si>
  <si>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</si>
  <si>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</si>
  <si>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</si>
  <si>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</si>
  <si>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</si>
  <si>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</si>
  <si>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</si>
  <si>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</si>
  <si>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</si>
  <si>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</si>
  <si>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</si>
  <si>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</si>
  <si>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</si>
  <si>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</si>
  <si>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</si>
  <si>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</si>
  <si>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</si>
  <si>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</si>
  <si>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</si>
  <si>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</si>
  <si>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</si>
  <si>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</si>
  <si>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</si>
  <si>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</si>
  <si>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</si>
  <si>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</si>
  <si>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</si>
  <si>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</si>
  <si>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</si>
  <si>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</si>
  <si>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</si>
  <si>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</si>
  <si>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</si>
  <si>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</si>
  <si>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</si>
  <si>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</si>
  <si>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</si>
  <si>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</si>
  <si>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</si>
  <si>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</si>
  <si>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</si>
  <si>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</si>
  <si>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</si>
  <si>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</si>
  <si>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</si>
  <si>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</si>
  <si>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</si>
  <si>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</si>
  <si>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</si>
  <si>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</si>
  <si>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</si>
  <si>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</si>
  <si>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</si>
  <si>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</si>
  <si>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</si>
  <si>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</si>
  <si>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</si>
  <si>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</si>
  <si>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</si>
  <si>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</si>
  <si>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</si>
  <si>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</si>
  <si>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</si>
  <si>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</si>
  <si>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</si>
  <si>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</si>
  <si>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</si>
  <si>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</si>
  <si>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</si>
  <si>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</si>
  <si>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</si>
  <si>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</si>
  <si>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</si>
  <si>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</si>
  <si>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</si>
  <si>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</si>
  <si>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</si>
  <si>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</si>
  <si>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</si>
  <si>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</si>
  <si>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</si>
  <si>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</si>
  <si>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</si>
  <si>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</si>
  <si>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</si>
  <si>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</si>
  <si>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</si>
  <si>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</si>
  <si>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</si>
  <si>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</si>
  <si>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</si>
  <si>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</si>
  <si>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</si>
  <si>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</si>
  <si>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</si>
  <si>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</si>
  <si>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</si>
  <si>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</si>
  <si>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</si>
  <si>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</si>
  <si>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</si>
  <si>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</si>
  <si>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</si>
  <si>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</si>
  <si>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</si>
  <si>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</si>
  <si>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</si>
  <si>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</si>
  <si>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</si>
  <si>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</si>
  <si>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</si>
  <si>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</si>
  <si>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</si>
  <si>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</si>
  <si>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</si>
  <si>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</si>
  <si>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</si>
  <si>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</si>
  <si>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</si>
  <si>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</si>
  <si>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</si>
  <si>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</si>
  <si>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</si>
  <si>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</si>
  <si>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</si>
  <si>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</si>
  <si>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</si>
  <si>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</si>
  <si>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</si>
  <si>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</si>
  <si>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</si>
  <si>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</si>
  <si>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</si>
  <si>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</si>
  <si>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</si>
  <si>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</si>
  <si>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</si>
  <si>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</si>
  <si>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</si>
  <si>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</si>
  <si>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</si>
  <si>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</si>
  <si>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</si>
  <si>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</si>
  <si>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</si>
  <si>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</si>
  <si>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</si>
  <si>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</si>
  <si>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</si>
  <si>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</si>
  <si>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</si>
  <si>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</si>
  <si>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</si>
  <si>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</si>
  <si>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</si>
  <si>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</si>
  <si>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</si>
  <si>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</si>
  <si>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</si>
  <si>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</si>
  <si>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</si>
  <si>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</si>
  <si>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</si>
  <si>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</si>
  <si>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</si>
  <si>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</si>
  <si>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</si>
  <si>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</si>
  <si>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</si>
  <si>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</si>
  <si>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</si>
  <si>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</si>
  <si>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</si>
  <si>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</si>
  <si>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</si>
  <si>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</si>
  <si>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</si>
  <si>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</si>
  <si>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</si>
  <si>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</si>
  <si>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</si>
  <si>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</si>
  <si>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</si>
  <si>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</si>
  <si>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</si>
  <si>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</si>
  <si>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</si>
  <si>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</si>
  <si>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</si>
  <si>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</si>
  <si>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</si>
  <si>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</si>
  <si>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</si>
  <si>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</si>
  <si>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</si>
  <si>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</si>
  <si>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</si>
  <si>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</si>
  <si>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</si>
  <si>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</si>
  <si>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</si>
  <si>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</si>
  <si>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</si>
  <si>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</si>
  <si>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</si>
  <si>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</si>
  <si>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</si>
  <si>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</si>
  <si>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</si>
  <si>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</si>
  <si>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</si>
  <si>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</si>
  <si>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</si>
  <si>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</si>
  <si>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</si>
  <si>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</si>
  <si>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</si>
  <si>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</si>
  <si>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</si>
  <si>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</si>
  <si>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</si>
  <si>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</si>
  <si>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</si>
  <si>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</si>
  <si>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</si>
  <si>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</si>
  <si>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</si>
  <si>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</si>
  <si>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</si>
  <si>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</si>
  <si>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</si>
  <si>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</si>
  <si>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</si>
  <si>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</si>
  <si>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</si>
  <si>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</si>
  <si>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</si>
  <si>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</si>
  <si>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</si>
  <si>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</si>
  <si>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</si>
  <si>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</si>
  <si>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</si>
  <si>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</si>
  <si>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</si>
  <si>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</si>
  <si>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</si>
  <si>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</si>
  <si>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</si>
  <si>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</si>
  <si>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</si>
  <si>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</si>
  <si>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</si>
  <si>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</si>
  <si>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</si>
  <si>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</si>
  <si>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</si>
  <si>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</si>
  <si>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</si>
  <si>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</si>
  <si>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</si>
  <si>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</si>
  <si>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</si>
  <si>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</si>
  <si>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</si>
  <si>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</si>
  <si>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</si>
  <si>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</si>
  <si>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</si>
  <si>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</si>
  <si>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</si>
  <si>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</si>
  <si>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</si>
  <si>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</si>
  <si>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</si>
  <si>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</si>
  <si>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</si>
  <si>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</si>
  <si>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</si>
  <si>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</si>
  <si>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</si>
  <si>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</si>
  <si>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</si>
  <si>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</si>
  <si>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</si>
  <si>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</si>
  <si>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</si>
  <si>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</si>
  <si>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</si>
  <si>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</si>
  <si>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</si>
  <si>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</si>
  <si>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</si>
  <si>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</si>
  <si>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</si>
  <si>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</si>
  <si>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</si>
  <si>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</si>
  <si>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</si>
  <si>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</si>
  <si>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</si>
  <si>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</si>
  <si>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</si>
  <si>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</si>
  <si>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</si>
  <si>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</si>
  <si>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</si>
  <si>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</si>
  <si>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</si>
  <si>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</si>
  <si>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</si>
  <si>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</si>
  <si>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</si>
  <si>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</si>
  <si>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</si>
  <si>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</si>
  <si>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</si>
  <si>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</si>
  <si>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</si>
  <si>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</si>
  <si>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</si>
  <si>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</si>
  <si>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</si>
  <si>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</si>
  <si>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</si>
  <si>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</si>
  <si>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</si>
  <si>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</si>
  <si>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</si>
  <si>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</si>
  <si>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</si>
  <si>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</si>
  <si>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</si>
  <si>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</si>
  <si>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</si>
  <si>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</si>
  <si>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</si>
  <si>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</si>
  <si>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</si>
  <si>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</si>
  <si>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</si>
  <si>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</si>
  <si>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</si>
  <si>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</si>
  <si>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</si>
  <si>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</si>
  <si>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</si>
  <si>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</si>
  <si>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</si>
  <si>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</si>
  <si>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</si>
  <si>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</si>
  <si>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</si>
  <si>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</si>
  <si>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</si>
  <si>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</si>
  <si>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</si>
  <si>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</si>
  <si>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</si>
  <si>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</si>
  <si>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</si>
  <si>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</si>
  <si>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</si>
  <si>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</si>
  <si>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</si>
  <si>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</si>
  <si>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</si>
  <si>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</si>
  <si>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</si>
  <si>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</si>
  <si>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</si>
  <si>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</si>
  <si>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</si>
  <si>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</si>
  <si>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</si>
  <si>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</si>
  <si>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</si>
  <si>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</si>
  <si>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</si>
  <si>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</si>
  <si>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</si>
  <si>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</si>
  <si>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</si>
  <si>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</si>
  <si>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</si>
  <si>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</si>
  <si>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</si>
  <si>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</si>
  <si>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</si>
  <si>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</si>
  <si>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</si>
  <si>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</si>
  <si>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</si>
  <si>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</si>
  <si>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</si>
  <si>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</si>
  <si>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</si>
  <si>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</si>
  <si>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</si>
  <si>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</si>
  <si>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</si>
  <si>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</si>
  <si>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</si>
  <si>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</si>
  <si>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</si>
  <si>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</si>
  <si>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</si>
  <si>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</si>
  <si>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</si>
  <si>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</si>
  <si>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</si>
  <si>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</si>
  <si>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</si>
  <si>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</si>
  <si>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</si>
  <si>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</si>
  <si>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</si>
  <si>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</si>
  <si>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</si>
  <si>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</si>
  <si>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</si>
  <si>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</si>
  <si>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</si>
  <si>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</si>
  <si>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</si>
  <si>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</si>
  <si>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</si>
  <si>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</si>
  <si>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</si>
  <si>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</si>
  <si>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</si>
  <si>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</si>
  <si>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</si>
  <si>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</si>
  <si>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</si>
  <si>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</si>
  <si>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</si>
  <si>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</si>
  <si>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</si>
  <si>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</si>
  <si>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</si>
  <si>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</si>
  <si>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</si>
  <si>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</si>
  <si>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</si>
  <si>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</si>
  <si>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</si>
  <si>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</si>
  <si>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</si>
  <si>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</si>
  <si>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</si>
  <si>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</si>
  <si>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</si>
  <si>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</si>
  <si>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</si>
  <si>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</si>
  <si>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</si>
  <si>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</si>
  <si>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</si>
  <si>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</si>
  <si>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</si>
  <si>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</si>
  <si>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</si>
  <si>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</si>
  <si>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</si>
  <si>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</si>
  <si>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</si>
  <si>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</si>
  <si>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</si>
  <si>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</si>
  <si>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</si>
  <si>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</si>
  <si>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</si>
  <si>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</si>
  <si>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</si>
  <si>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</si>
  <si>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</si>
  <si>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</si>
  <si>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</si>
  <si>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</si>
  <si>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</si>
  <si>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</si>
  <si>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</si>
  <si>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</si>
  <si>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</si>
  <si>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</si>
  <si>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</si>
  <si>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</si>
  <si>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</si>
  <si>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</si>
  <si>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</si>
  <si>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</si>
  <si>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</si>
  <si>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</si>
  <si>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</si>
  <si>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</si>
  <si>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</si>
  <si>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</si>
  <si>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</si>
  <si>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</si>
  <si>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</si>
  <si>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</si>
  <si>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</si>
  <si>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</si>
  <si>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</si>
  <si>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</si>
  <si>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</si>
  <si>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</si>
  <si>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</si>
  <si>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</si>
  <si>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</si>
  <si>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</si>
  <si>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</si>
  <si>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</si>
  <si>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</si>
  <si>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</si>
  <si>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</si>
  <si>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</si>
  <si>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</si>
  <si>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</si>
  <si>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</si>
  <si>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</si>
  <si>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</si>
  <si>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</si>
  <si>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</si>
  <si>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</si>
  <si>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</si>
  <si>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</si>
  <si>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</si>
  <si>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</si>
  <si>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</si>
  <si>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</si>
  <si>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</si>
  <si>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</si>
  <si>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</si>
  <si>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</si>
  <si>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</si>
  <si>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</si>
  <si>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</si>
  <si>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</si>
  <si>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</si>
  <si>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</si>
  <si>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</si>
  <si>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</si>
  <si>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</si>
  <si>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</si>
  <si>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</si>
  <si>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</si>
  <si>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</si>
  <si>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</si>
  <si>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</si>
  <si>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</si>
  <si>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</si>
  <si>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</si>
  <si>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</si>
  <si>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</si>
  <si>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</si>
  <si>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</si>
  <si>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</si>
  <si>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</si>
  <si>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</si>
  <si>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</si>
  <si>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</si>
  <si>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</si>
  <si>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</si>
  <si>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</si>
  <si>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</si>
  <si>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</si>
  <si>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</si>
  <si>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</si>
  <si>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</si>
  <si>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</si>
  <si>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</si>
  <si>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</si>
  <si>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</si>
  <si>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</si>
  <si>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</si>
  <si>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</si>
  <si>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</si>
  <si>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</si>
  <si>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</si>
  <si>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</si>
  <si>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</si>
  <si>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</si>
  <si>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</si>
  <si>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</si>
  <si>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</si>
  <si>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</si>
  <si>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</si>
  <si>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</si>
  <si>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</si>
  <si>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</si>
  <si>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</si>
  <si>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</si>
  <si>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</si>
  <si>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</si>
  <si>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</si>
  <si>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</si>
  <si>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</si>
  <si>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</si>
  <si>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</si>
  <si>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</si>
  <si>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</si>
  <si>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</si>
  <si>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</si>
  <si>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</si>
  <si>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</si>
  <si>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</si>
  <si>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</si>
  <si>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</si>
  <si>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</si>
  <si>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</si>
  <si>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</si>
  <si>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</si>
  <si>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</si>
  <si>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</si>
  <si>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</si>
  <si>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</si>
  <si>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</si>
  <si>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</si>
  <si>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</si>
  <si>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</si>
  <si>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</si>
  <si>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</si>
  <si>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</si>
  <si>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</si>
  <si>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</si>
  <si>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</si>
  <si>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</si>
  <si>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</si>
  <si>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</si>
  <si>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</si>
  <si>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</si>
  <si>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</si>
  <si>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</si>
  <si>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</si>
  <si>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</si>
  <si>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</si>
  <si>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</si>
  <si>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</si>
  <si>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</si>
  <si>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</si>
  <si>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</si>
  <si>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</si>
  <si>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</si>
  <si>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</si>
  <si>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</si>
  <si>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</si>
  <si>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</si>
  <si>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</si>
  <si>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</si>
  <si>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</si>
  <si>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</si>
  <si>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</si>
  <si>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</si>
  <si>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</si>
  <si>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</si>
  <si>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</si>
  <si>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</si>
  <si>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</si>
  <si>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</si>
  <si>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</si>
  <si>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</si>
  <si>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</si>
  <si>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</si>
  <si>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</si>
  <si>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</si>
  <si>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</si>
  <si>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</si>
  <si>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</si>
  <si>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</si>
  <si>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</si>
  <si>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</si>
  <si>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</si>
  <si>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</si>
  <si>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</si>
  <si>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</si>
  <si>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</si>
  <si>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</si>
  <si>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</si>
  <si>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</si>
  <si>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</si>
  <si>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</si>
  <si>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</si>
  <si>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</si>
  <si>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</si>
  <si>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</si>
  <si>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</si>
  <si>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</si>
  <si>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</si>
  <si>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</si>
  <si>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</si>
  <si>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</si>
  <si>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</si>
  <si>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</si>
  <si>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</si>
  <si>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</si>
  <si>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</si>
  <si>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</si>
  <si>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</si>
  <si>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</si>
  <si>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</si>
  <si>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</si>
  <si>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</si>
  <si>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</si>
  <si>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</si>
  <si>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</si>
  <si>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</si>
  <si>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</si>
  <si>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</si>
  <si>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</si>
  <si>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</si>
  <si>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</si>
  <si>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</si>
  <si>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</si>
  <si>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</si>
  <si>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</si>
  <si>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</si>
  <si>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</si>
  <si>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</si>
  <si>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</si>
  <si>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</si>
  <si>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</si>
  <si>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</si>
  <si>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</si>
  <si>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</si>
  <si>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</si>
  <si>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</si>
  <si>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</si>
  <si>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</si>
  <si>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</si>
  <si>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</si>
  <si>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</si>
  <si>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</si>
  <si>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</si>
  <si>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</si>
  <si>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</si>
  <si>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</si>
  <si>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</si>
  <si>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</si>
  <si>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</si>
  <si>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</si>
  <si>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</si>
  <si>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</si>
  <si>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</si>
  <si>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</si>
  <si>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</si>
  <si>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</si>
  <si>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</si>
  <si>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</si>
  <si>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</si>
  <si>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</si>
  <si>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</si>
  <si>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</si>
  <si>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</si>
  <si>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</si>
  <si>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</si>
  <si>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</si>
  <si>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</si>
  <si>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</si>
  <si>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</si>
  <si>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</si>
  <si>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</si>
  <si>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</si>
  <si>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</si>
  <si>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</si>
  <si>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</si>
  <si>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</si>
  <si>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</si>
  <si>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</si>
  <si>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</si>
  <si>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</si>
  <si>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</si>
  <si>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</si>
  <si>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</si>
  <si>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</si>
  <si>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</si>
  <si>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</si>
  <si>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</si>
  <si>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</si>
  <si>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</si>
  <si>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</si>
  <si>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</si>
  <si>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</si>
  <si>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</si>
  <si>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</si>
  <si>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</si>
  <si>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</si>
  <si>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</si>
  <si>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</si>
  <si>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</si>
  <si>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</si>
  <si>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</si>
  <si>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</si>
  <si>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</si>
  <si>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</si>
  <si>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</si>
  <si>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</si>
  <si>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</si>
  <si>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</si>
  <si>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</si>
  <si>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</si>
  <si>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</si>
  <si>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</si>
  <si>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</si>
  <si>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</si>
  <si>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</si>
  <si>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</si>
  <si>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</si>
  <si>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</si>
  <si>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</si>
  <si>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</si>
  <si>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</si>
  <si>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</si>
  <si>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</si>
  <si>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</si>
  <si>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</si>
  <si>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</si>
  <si>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</si>
  <si>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</si>
  <si>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</si>
  <si>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</si>
  <si>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</si>
  <si>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</si>
  <si>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</si>
  <si>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</si>
  <si>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</si>
  <si>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</si>
  <si>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</si>
  <si>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</si>
  <si>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</si>
  <si>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</si>
  <si>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</si>
  <si>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</si>
  <si>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</si>
  <si>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</si>
  <si>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</si>
  <si>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</si>
  <si>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</si>
  <si>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</si>
  <si>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</si>
  <si>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</si>
  <si>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</si>
  <si>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</si>
  <si>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</si>
  <si>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</si>
  <si>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</si>
  <si>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</si>
  <si>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</si>
  <si>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</si>
  <si>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</si>
  <si>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</si>
  <si>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</si>
  <si>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</si>
  <si>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</si>
  <si>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</si>
  <si>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</si>
  <si>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</si>
  <si>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</si>
  <si>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</si>
  <si>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</si>
  <si>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</si>
  <si>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</si>
  <si>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</si>
  <si>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</si>
  <si>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</si>
  <si>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</si>
  <si>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</si>
  <si>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</si>
  <si>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</si>
  <si>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</si>
  <si>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</si>
  <si>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</si>
  <si>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</si>
  <si>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</si>
  <si>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</si>
  <si>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</si>
  <si>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</si>
  <si>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</si>
  <si>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</si>
  <si>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</si>
  <si>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</si>
  <si>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</si>
  <si>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</si>
  <si>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</si>
  <si>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</si>
  <si>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</si>
  <si>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</si>
  <si>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</si>
  <si>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</si>
  <si>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</si>
  <si>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</si>
  <si>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</si>
  <si>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</si>
  <si>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</si>
  <si>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</si>
  <si>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</si>
  <si>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</si>
  <si>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</si>
  <si>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</si>
  <si>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</si>
  <si>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</si>
  <si>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</si>
  <si>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</si>
  <si>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</si>
  <si>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</si>
  <si>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</si>
  <si>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</si>
  <si>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</si>
  <si>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</si>
  <si>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</si>
  <si>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</si>
  <si>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</si>
  <si>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</si>
  <si>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</si>
  <si>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</si>
  <si>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</si>
  <si>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</si>
  <si>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</si>
  <si>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</si>
  <si>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</si>
  <si>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</si>
  <si>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</si>
  <si>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</si>
  <si>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</si>
  <si>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</si>
  <si>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</si>
  <si>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</si>
  <si>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</si>
  <si>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</si>
  <si>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</si>
  <si>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</si>
  <si>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</si>
  <si>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</si>
  <si>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</si>
  <si>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</si>
  <si>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</si>
  <si>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</si>
  <si>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</si>
  <si>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</si>
  <si>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</si>
  <si>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</si>
  <si>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</si>
  <si>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</si>
  <si>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</si>
  <si>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</si>
  <si>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</si>
  <si>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</si>
  <si>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</si>
  <si>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</si>
  <si>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</si>
  <si>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</si>
  <si>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</si>
  <si>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</si>
  <si>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</si>
  <si>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</si>
  <si>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</si>
  <si>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</si>
  <si>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</si>
  <si>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</si>
  <si>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</si>
  <si>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</si>
  <si>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</si>
  <si>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</si>
  <si>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</si>
  <si>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</si>
  <si>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</si>
  <si>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</si>
  <si>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</si>
  <si>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</si>
  <si>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</si>
  <si>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</si>
  <si>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</si>
  <si>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</si>
  <si>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</si>
  <si>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</si>
  <si>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</si>
  <si>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</si>
  <si>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</si>
  <si>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</si>
  <si>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</si>
  <si>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</si>
  <si>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</si>
  <si>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</si>
  <si>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</si>
  <si>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</si>
  <si>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</si>
  <si>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</si>
  <si>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</si>
  <si>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</si>
  <si>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</si>
  <si>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</si>
  <si>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</si>
  <si>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</si>
  <si>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</si>
  <si>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</si>
  <si>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</si>
  <si>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</si>
  <si>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</si>
  <si>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</si>
  <si>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</si>
  <si>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</si>
  <si>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</si>
  <si>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</si>
  <si>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</si>
  <si>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</si>
  <si>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</si>
  <si>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</si>
  <si>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</si>
  <si>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</si>
  <si>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</si>
  <si>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</si>
  <si>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</si>
  <si>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</si>
  <si>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</si>
  <si>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</si>
  <si>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</si>
  <si>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</si>
  <si>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</si>
  <si>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</si>
  <si>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</si>
  <si>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</si>
  <si>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</si>
  <si>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</si>
  <si>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</si>
  <si>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</si>
  <si>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</si>
  <si>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</si>
  <si>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</si>
  <si>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</si>
  <si>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</si>
  <si>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</si>
  <si>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</si>
  <si>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</si>
  <si>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</si>
  <si>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</si>
  <si>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</si>
  <si>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</si>
  <si>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</si>
  <si>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</si>
  <si>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</si>
  <si>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</si>
  <si>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</si>
  <si>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</si>
  <si>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</si>
  <si>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</si>
  <si>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</si>
  <si>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</si>
  <si>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</si>
  <si>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</si>
  <si>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</si>
  <si>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</si>
  <si>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</si>
  <si>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</si>
  <si>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</si>
  <si>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</si>
  <si>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</si>
  <si>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</si>
  <si>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</si>
  <si>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</si>
  <si>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</si>
  <si>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</si>
  <si>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</si>
  <si>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</si>
  <si>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</si>
  <si>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</si>
  <si>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</si>
  <si>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</si>
  <si>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</si>
  <si>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</si>
  <si>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</si>
  <si>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</si>
  <si>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</si>
  <si>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</si>
  <si>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</si>
  <si>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</si>
  <si>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</si>
  <si>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</si>
  <si>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</si>
  <si>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</si>
  <si>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</si>
  <si>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</si>
  <si>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</si>
  <si>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</si>
  <si>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</si>
  <si>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</si>
  <si>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</si>
  <si>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</si>
  <si>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</si>
  <si>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</si>
  <si>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</si>
  <si>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</si>
  <si>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</si>
  <si>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</si>
  <si>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</si>
  <si>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</si>
  <si>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</si>
  <si>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</si>
  <si>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</si>
  <si>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</si>
  <si>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</si>
  <si>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</si>
  <si>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</si>
  <si>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</si>
  <si>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</si>
  <si>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</si>
  <si>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</si>
  <si>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</si>
  <si>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</si>
  <si>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</si>
  <si>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</si>
  <si>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</si>
  <si>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</si>
  <si>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</si>
  <si>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</si>
  <si>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</si>
  <si>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</si>
  <si>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</si>
  <si>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</si>
  <si>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</si>
  <si>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</si>
  <si>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</si>
  <si>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</si>
  <si>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</si>
  <si>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</si>
  <si>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</si>
  <si>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</si>
  <si>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</si>
  <si>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</si>
  <si>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</si>
  <si>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</si>
  <si>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</si>
  <si>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</si>
  <si>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</si>
  <si>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</si>
  <si>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</si>
  <si>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</si>
  <si>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</si>
  <si>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</si>
  <si>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</si>
  <si>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</si>
  <si>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</si>
  <si>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</si>
  <si>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</si>
  <si>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</si>
  <si>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</si>
  <si>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</si>
  <si>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</si>
  <si>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</si>
  <si>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</si>
  <si>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</si>
  <si>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</si>
  <si>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</si>
  <si>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</si>
  <si>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</si>
  <si>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</si>
  <si>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</si>
  <si>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</si>
  <si>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</si>
  <si>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</si>
  <si>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</si>
  <si>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</si>
  <si>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</si>
  <si>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</si>
  <si>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</si>
  <si>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</si>
  <si>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</si>
  <si>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</si>
  <si>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</si>
  <si>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</si>
  <si>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</si>
  <si>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</si>
  <si>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</si>
  <si>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</si>
  <si>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</si>
  <si>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</si>
  <si>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</si>
  <si>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</si>
  <si>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</si>
  <si>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</si>
  <si>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</si>
  <si>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</si>
  <si>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</si>
  <si>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</si>
  <si>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</si>
  <si>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</si>
  <si>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</si>
  <si>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</si>
  <si>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</si>
  <si>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</si>
  <si>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</si>
  <si>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</si>
  <si>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</si>
  <si>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</si>
  <si>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</si>
  <si>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</si>
  <si>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</si>
  <si>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</si>
  <si>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</si>
  <si>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</si>
  <si>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</si>
  <si>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</si>
  <si>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</si>
  <si>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</si>
  <si>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</si>
  <si>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</si>
  <si>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</si>
  <si>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</si>
  <si>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</si>
  <si>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</si>
  <si>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</si>
  <si>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</si>
  <si>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</si>
  <si>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</si>
  <si>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</si>
  <si>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</si>
  <si>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</si>
  <si>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</si>
  <si>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</si>
  <si>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</si>
  <si>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</si>
  <si>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</si>
  <si>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</si>
  <si>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</si>
  <si>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</si>
  <si>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</si>
  <si>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</si>
  <si>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</si>
  <si>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</si>
  <si>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</si>
  <si>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</si>
  <si>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</si>
  <si>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</si>
  <si>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</si>
  <si>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</si>
  <si>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</si>
  <si>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</si>
  <si>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</si>
  <si>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</si>
  <si>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</si>
  <si>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</si>
  <si>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</si>
  <si>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</si>
  <si>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</si>
  <si>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</si>
  <si>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</si>
  <si>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</si>
  <si>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</si>
  <si>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</si>
  <si>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</si>
  <si>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</si>
  <si>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</si>
  <si>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</si>
  <si>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</si>
  <si>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</si>
  <si>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</si>
  <si>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</si>
  <si>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</si>
  <si>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</si>
  <si>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</si>
  <si>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</si>
  <si>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</si>
  <si>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</si>
  <si>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</si>
  <si>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</si>
  <si>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</si>
  <si>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</si>
  <si>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</si>
  <si>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</si>
  <si>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</si>
  <si>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</si>
  <si>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</si>
  <si>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</si>
  <si>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</si>
  <si>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</si>
  <si>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</si>
  <si>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</si>
  <si>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</si>
  <si>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</si>
  <si>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</si>
  <si>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</si>
  <si>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</si>
  <si>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</si>
  <si>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</si>
  <si>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</si>
  <si>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</si>
  <si>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</si>
  <si>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</si>
  <si>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</si>
  <si>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</si>
  <si>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</si>
  <si>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</si>
  <si>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</si>
  <si>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</si>
  <si>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</si>
  <si>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</si>
  <si>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</si>
  <si>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</si>
  <si>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</si>
  <si>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</si>
  <si>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</si>
  <si>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</si>
  <si>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</si>
  <si>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</si>
  <si>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</si>
  <si>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</si>
  <si>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</si>
  <si>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</si>
  <si>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</si>
  <si>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</si>
  <si>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</si>
  <si>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</si>
  <si>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</si>
  <si>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</si>
  <si>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</si>
  <si>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</si>
  <si>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</si>
  <si>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</si>
  <si>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</si>
  <si>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</si>
  <si>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</si>
  <si>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</si>
  <si>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</si>
  <si>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</si>
  <si>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</si>
  <si>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</si>
  <si>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</si>
  <si>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</si>
  <si>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</si>
  <si>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</si>
  <si>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</si>
  <si>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</si>
  <si>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</si>
  <si>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</si>
  <si>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</si>
  <si>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</si>
  <si>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</si>
  <si>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</si>
  <si>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</si>
  <si>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</si>
  <si>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</si>
  <si>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</si>
  <si>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</si>
  <si>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</si>
  <si>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</si>
  <si>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</si>
  <si>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</si>
  <si>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</si>
  <si>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</si>
  <si>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</si>
  <si>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</si>
  <si>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</si>
  <si>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</si>
  <si>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</si>
  <si>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</si>
  <si>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</si>
  <si>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</si>
  <si>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</si>
  <si>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</si>
  <si>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</si>
  <si>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</si>
  <si>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</si>
  <si>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</si>
  <si>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</si>
  <si>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</si>
  <si>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</si>
  <si>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</si>
  <si>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</si>
  <si>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</si>
  <si>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</si>
  <si>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</si>
  <si>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</si>
  <si>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</si>
  <si>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</si>
  <si>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</si>
  <si>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</si>
  <si>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</si>
  <si>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</si>
  <si>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</si>
  <si>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</si>
  <si>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</si>
  <si>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</si>
  <si>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</si>
  <si>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</si>
  <si>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</si>
  <si>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</si>
  <si>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</si>
  <si>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</si>
  <si>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</si>
  <si>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</si>
  <si>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</si>
  <si>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</si>
  <si>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</si>
  <si>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</si>
  <si>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</si>
  <si>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</si>
  <si>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</si>
  <si>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</si>
  <si>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</si>
  <si>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</si>
  <si>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</si>
  <si>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</si>
  <si>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</si>
  <si>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</si>
  <si>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</si>
  <si>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</si>
  <si>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</si>
  <si>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</si>
  <si>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</si>
  <si>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</si>
  <si>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</si>
  <si>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</si>
  <si>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</si>
  <si>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</si>
  <si>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</si>
  <si>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</si>
  <si>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</si>
  <si>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</si>
  <si>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</si>
  <si>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</si>
  <si>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</si>
  <si>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</si>
  <si>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</si>
  <si>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</si>
  <si>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</si>
  <si>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</si>
  <si>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</si>
  <si>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</si>
  <si>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</si>
  <si>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</si>
  <si>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</si>
  <si>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</si>
  <si>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</si>
  <si>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</si>
  <si>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</si>
  <si>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</si>
  <si>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</si>
  <si>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</si>
  <si>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</si>
  <si>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</si>
  <si>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</si>
  <si>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</si>
  <si>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</si>
  <si>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</si>
  <si>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</si>
  <si>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</si>
  <si>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</si>
  <si>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</si>
  <si>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</si>
  <si>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</si>
  <si>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</si>
  <si>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</si>
  <si>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</si>
  <si>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</si>
  <si>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</si>
  <si>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</si>
  <si>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</si>
  <si>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</si>
  <si>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</si>
  <si>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</si>
  <si>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</si>
  <si>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</si>
  <si>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</si>
  <si>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</si>
  <si>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</si>
  <si>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</si>
  <si>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</si>
  <si>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</si>
  <si>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</si>
  <si>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</si>
  <si>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</si>
  <si>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</si>
  <si>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</si>
  <si>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</si>
  <si>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</si>
  <si>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</si>
  <si>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</si>
  <si>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</si>
  <si>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</si>
  <si>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</si>
  <si>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</si>
  <si>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</si>
  <si>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</si>
  <si>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</si>
  <si>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</si>
  <si>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</si>
  <si>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</si>
  <si>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</si>
  <si>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</si>
  <si>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</si>
  <si>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</si>
  <si>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</si>
  <si>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</si>
  <si>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</si>
  <si>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</si>
  <si>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</si>
  <si>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</si>
  <si>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</si>
  <si>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</si>
  <si>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</si>
  <si>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</si>
  <si>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</si>
  <si>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</si>
  <si>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</si>
  <si>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</si>
  <si>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</si>
  <si>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</si>
  <si>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</si>
  <si>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</si>
  <si>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</si>
  <si>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</si>
  <si>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</si>
  <si>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</si>
  <si>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</si>
  <si>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</si>
  <si>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</si>
  <si>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</si>
  <si>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</si>
  <si>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</si>
  <si>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</si>
  <si>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</si>
  <si>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</si>
  <si>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</si>
  <si>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</si>
  <si>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</si>
  <si>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</si>
  <si>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</si>
  <si>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</si>
  <si>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</si>
  <si>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</si>
  <si>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</si>
  <si>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</si>
  <si>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</si>
  <si>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</si>
  <si>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</si>
  <si>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</si>
  <si>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</si>
  <si>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</si>
  <si>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</si>
  <si>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</si>
  <si>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</si>
  <si>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</si>
  <si>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</si>
  <si>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</si>
  <si>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</si>
  <si>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</si>
  <si>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</si>
  <si>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</si>
  <si>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</si>
  <si>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</si>
  <si>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</si>
  <si>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</si>
  <si>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</si>
  <si>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</si>
  <si>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</si>
  <si>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</si>
  <si>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</si>
  <si>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</si>
  <si>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</si>
  <si>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</si>
  <si>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</si>
  <si>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</si>
  <si>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</si>
  <si>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</si>
  <si>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</si>
  <si>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</si>
  <si>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</si>
  <si>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</si>
  <si>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</si>
  <si>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</si>
  <si>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</si>
  <si>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</si>
  <si>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</si>
  <si>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</si>
  <si>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</si>
  <si>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</si>
  <si>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</si>
  <si>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</si>
  <si>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</si>
  <si>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</si>
  <si>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</si>
  <si>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</si>
  <si>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</si>
  <si>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</si>
  <si>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</si>
  <si>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</si>
  <si>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</si>
  <si>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</si>
  <si>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</si>
  <si>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</si>
  <si>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</si>
  <si>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</si>
  <si>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</si>
  <si>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</si>
  <si>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</si>
  <si>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</si>
  <si>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</si>
  <si>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</si>
  <si>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</si>
  <si>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</si>
  <si>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</si>
  <si>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</si>
  <si>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</si>
  <si>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</si>
  <si>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</si>
  <si>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</si>
  <si>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</si>
  <si>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</si>
  <si>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</si>
  <si>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</si>
  <si>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</si>
  <si>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</si>
  <si>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</si>
  <si>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</si>
  <si>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</si>
  <si>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</si>
  <si>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</si>
  <si>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</si>
  <si>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</si>
  <si>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</si>
  <si>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</si>
  <si>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</si>
  <si>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</si>
  <si>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</si>
  <si>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</si>
  <si>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</si>
  <si>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</si>
  <si>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</si>
  <si>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</si>
  <si>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</si>
  <si>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</si>
  <si>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</si>
  <si>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</si>
  <si>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</si>
  <si>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</si>
  <si>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</si>
  <si>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</si>
  <si>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</si>
  <si>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</si>
  <si>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</si>
  <si>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</si>
  <si>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</si>
  <si>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</si>
  <si>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</si>
  <si>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</si>
  <si>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</si>
  <si>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</si>
  <si>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</si>
  <si>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</si>
  <si>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</si>
  <si>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</si>
  <si>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</si>
  <si>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</si>
  <si>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</si>
  <si>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</si>
  <si>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</si>
  <si>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</si>
  <si>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</si>
  <si>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</si>
  <si>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</si>
  <si>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</si>
  <si>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</si>
  <si>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</si>
  <si>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</si>
  <si>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</si>
  <si>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</si>
  <si>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</si>
  <si>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</si>
  <si>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</si>
  <si>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</si>
  <si>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</si>
  <si>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</si>
  <si>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</si>
  <si>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</si>
  <si>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</si>
  <si>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</si>
  <si>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</si>
  <si>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</si>
  <si>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</si>
  <si>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</si>
  <si>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</si>
  <si>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</si>
  <si>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</si>
  <si>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</si>
  <si>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</si>
  <si>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</si>
  <si>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</si>
  <si>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</si>
  <si>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</si>
  <si>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</si>
  <si>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</si>
  <si>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</si>
  <si>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</si>
  <si>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</si>
  <si>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</si>
  <si>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</si>
  <si>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</si>
  <si>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</si>
  <si>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</si>
  <si>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</si>
  <si>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</si>
  <si>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</si>
  <si>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</si>
  <si>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</si>
  <si>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</si>
  <si>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</si>
  <si>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</si>
  <si>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</si>
  <si>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</si>
  <si>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</si>
  <si>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</si>
  <si>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</si>
  <si>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</si>
  <si>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</si>
  <si>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</si>
  <si>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</si>
  <si>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</si>
  <si>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</si>
  <si>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</si>
  <si>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</si>
  <si>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</si>
  <si>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</si>
  <si>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</si>
  <si>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</si>
  <si>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</si>
  <si>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</si>
  <si>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</si>
  <si>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</si>
  <si>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</si>
  <si>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</si>
  <si>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</si>
  <si>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</si>
  <si>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</si>
  <si>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</si>
  <si>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</si>
  <si>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</si>
  <si>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</si>
  <si>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</si>
  <si>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</si>
  <si>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</si>
  <si>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</si>
  <si>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</si>
  <si>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</si>
  <si>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</si>
  <si>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</si>
  <si>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</si>
  <si>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</si>
  <si>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</si>
  <si>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</si>
  <si>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</si>
  <si>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</si>
  <si>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</si>
  <si>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</si>
  <si>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</si>
  <si>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</si>
  <si>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</si>
  <si>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</si>
  <si>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</si>
  <si>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</si>
  <si>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</si>
  <si>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</si>
  <si>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</si>
  <si>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</si>
  <si>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</si>
  <si>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</si>
  <si>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</si>
  <si>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</si>
  <si>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</si>
  <si>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</si>
  <si>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</si>
  <si>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</si>
  <si>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</si>
  <si>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</si>
  <si>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</si>
  <si>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</si>
  <si>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</si>
  <si>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</si>
  <si>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</si>
  <si>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</si>
  <si>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</si>
  <si>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</si>
  <si>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</si>
  <si>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</si>
  <si>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</si>
  <si>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</si>
  <si>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</si>
  <si>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</si>
  <si>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</si>
  <si>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</si>
  <si>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</si>
  <si>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</si>
  <si>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</si>
  <si>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</si>
  <si>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</si>
  <si>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</si>
  <si>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</si>
  <si>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</si>
  <si>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</si>
  <si>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</si>
  <si>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</si>
  <si>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</si>
  <si>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</si>
  <si>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</si>
  <si>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</si>
  <si>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</si>
  <si>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</si>
  <si>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</si>
  <si>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</si>
  <si>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</si>
  <si>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</si>
  <si>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</si>
  <si>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</si>
  <si>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</si>
  <si>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</si>
  <si>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</si>
  <si>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</si>
  <si>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</si>
  <si>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</si>
  <si>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</si>
  <si>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</si>
  <si>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</si>
  <si>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</si>
  <si>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</si>
  <si>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</si>
  <si>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</si>
  <si>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</si>
  <si>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</si>
  <si>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</si>
  <si>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</si>
  <si>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</si>
  <si>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</si>
  <si>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</si>
  <si>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</si>
  <si>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</si>
  <si>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</si>
  <si>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</si>
  <si>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</si>
  <si>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</si>
  <si>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</si>
  <si>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</si>
  <si>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</si>
  <si>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</si>
  <si>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</si>
  <si>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</si>
  <si>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</si>
  <si>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</si>
  <si>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</si>
  <si>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</si>
  <si>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</si>
  <si>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</si>
  <si>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</si>
  <si>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</si>
  <si>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</si>
  <si>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</si>
  <si>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</si>
  <si>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</si>
  <si>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</si>
  <si>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</si>
  <si>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</si>
  <si>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</si>
  <si>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</si>
  <si>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</si>
  <si>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</si>
  <si>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</si>
  <si>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</si>
  <si>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</si>
  <si>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</si>
  <si>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</si>
  <si>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</si>
  <si>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</si>
  <si>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</si>
  <si>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</si>
  <si>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</si>
  <si>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</si>
  <si>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</si>
  <si>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</si>
  <si>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</si>
  <si>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</si>
  <si>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</si>
  <si>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</si>
  <si>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</si>
  <si>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</si>
  <si>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</si>
  <si>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</si>
  <si>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</si>
  <si>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</si>
  <si>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</si>
  <si>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</si>
  <si>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</si>
  <si>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</si>
  <si>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</si>
  <si>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</si>
  <si>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</si>
  <si>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</si>
  <si>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</si>
  <si>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</si>
  <si>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</si>
  <si>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</si>
  <si>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</si>
  <si>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</si>
  <si>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</si>
  <si>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</si>
  <si>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</si>
  <si>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</si>
  <si>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</si>
  <si>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</si>
  <si>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</si>
  <si>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</si>
  <si>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</si>
  <si>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</si>
  <si>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</si>
  <si>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</si>
  <si>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</si>
  <si>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</si>
  <si>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</si>
  <si>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</si>
  <si>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</si>
  <si>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</si>
  <si>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</si>
  <si>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</si>
  <si>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</si>
  <si>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</si>
  <si>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</si>
  <si>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</si>
  <si>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</si>
  <si>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</si>
  <si>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</si>
  <si>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</si>
  <si>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</si>
  <si>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</si>
  <si>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</si>
  <si>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</si>
  <si>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</si>
  <si>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</si>
  <si>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</si>
  <si>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</si>
  <si>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</si>
  <si>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</si>
  <si>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</si>
  <si>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</si>
  <si>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</si>
  <si>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</si>
  <si>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</si>
  <si>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</si>
  <si>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</si>
  <si>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</si>
  <si>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</si>
  <si>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</si>
  <si>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</si>
  <si>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</si>
  <si>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</si>
  <si>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</si>
  <si>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</si>
  <si>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</si>
  <si>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</si>
  <si>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</si>
  <si>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</si>
  <si>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</si>
  <si>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</si>
  <si>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</si>
  <si>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</si>
  <si>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</si>
  <si>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</si>
  <si>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</si>
  <si>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</si>
  <si>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</si>
  <si>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</si>
  <si>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</si>
  <si>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</si>
  <si>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</si>
  <si>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</si>
  <si>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</si>
  <si>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</si>
  <si>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</si>
  <si>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</si>
  <si>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</si>
  <si>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</si>
  <si>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</si>
  <si>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</si>
  <si>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</si>
  <si>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</si>
  <si>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</si>
  <si>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</si>
  <si>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</si>
  <si>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</si>
  <si>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</si>
  <si>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</si>
  <si>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</si>
  <si>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</si>
  <si>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</si>
  <si>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</si>
  <si>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</si>
  <si>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</si>
  <si>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</si>
  <si>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</si>
  <si>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</si>
  <si>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</si>
  <si>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</si>
  <si>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</si>
  <si>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</si>
  <si>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</si>
  <si>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</si>
  <si>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</si>
  <si>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</si>
  <si>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</si>
  <si>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</si>
  <si>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</si>
  <si>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</si>
  <si>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</si>
  <si>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</si>
  <si>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</si>
  <si>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</si>
  <si>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</si>
  <si>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</si>
  <si>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</si>
  <si>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</si>
  <si>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</si>
  <si>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</si>
  <si>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</si>
  <si>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</si>
  <si>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</si>
  <si>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</si>
  <si>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</si>
  <si>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</si>
  <si>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</si>
  <si>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</si>
  <si>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</si>
  <si>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</si>
  <si>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</si>
  <si>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</si>
  <si>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</si>
  <si>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</si>
  <si>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</si>
  <si>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</si>
  <si>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</si>
  <si>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</si>
  <si>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</si>
  <si>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</si>
  <si>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</si>
  <si>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</si>
  <si>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</si>
  <si>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</si>
  <si>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</si>
  <si>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</si>
  <si>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</si>
  <si>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</si>
  <si>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</si>
  <si>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</si>
  <si>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</si>
  <si>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</si>
  <si>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</si>
  <si>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</si>
  <si>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</si>
  <si>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</si>
  <si>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</si>
  <si>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</si>
  <si>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</si>
  <si>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</si>
  <si>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</si>
  <si>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</si>
  <si>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</si>
  <si>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</si>
  <si>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</si>
  <si>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</si>
  <si>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</si>
  <si>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</si>
  <si>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</si>
  <si>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</si>
  <si>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</si>
  <si>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</si>
  <si>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</si>
  <si>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</si>
  <si>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</si>
  <si>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</si>
  <si>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</si>
  <si>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</si>
  <si>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</si>
  <si>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</si>
  <si>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</si>
  <si>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</si>
  <si>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</si>
  <si>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</si>
  <si>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</si>
  <si>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</si>
  <si>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</si>
  <si>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</si>
  <si>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</si>
  <si>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</si>
  <si>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</si>
  <si>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</si>
  <si>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</si>
  <si>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</si>
  <si>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</si>
  <si>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</si>
  <si>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</si>
  <si>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</si>
  <si>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</si>
  <si>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</si>
  <si>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</si>
  <si>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</si>
  <si>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</si>
  <si>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</si>
  <si>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</si>
  <si>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</si>
  <si>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</si>
  <si>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</si>
  <si>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</si>
  <si>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</si>
  <si>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</si>
  <si>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</si>
  <si>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</si>
  <si>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</si>
  <si>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</si>
  <si>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</si>
  <si>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</si>
  <si>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</si>
  <si>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</si>
  <si>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</si>
  <si>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</si>
  <si>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</si>
  <si>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</si>
  <si>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</si>
  <si>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</si>
  <si>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</si>
  <si>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</si>
  <si>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</si>
  <si>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</si>
  <si>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</si>
  <si>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</si>
  <si>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</si>
  <si>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</si>
  <si>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</si>
  <si>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</si>
  <si>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</si>
  <si>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</si>
  <si>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</si>
  <si>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</si>
  <si>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</si>
  <si>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</si>
  <si>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</si>
  <si>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</si>
  <si>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</si>
  <si>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</si>
  <si>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</si>
  <si>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</si>
  <si>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</si>
  <si>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</si>
  <si>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</si>
  <si>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</si>
  <si>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</si>
  <si>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</si>
  <si>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</si>
  <si>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</si>
  <si>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</si>
  <si>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</si>
  <si>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</si>
  <si>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</si>
  <si>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</si>
  <si>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</si>
  <si>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</si>
  <si>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</si>
  <si>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</si>
  <si>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</si>
  <si>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</si>
  <si>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</si>
  <si>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</si>
  <si>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</si>
  <si>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</si>
  <si>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</si>
  <si>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</si>
  <si>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</si>
  <si>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</si>
  <si>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</si>
  <si>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</si>
  <si>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</si>
  <si>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</si>
  <si>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</si>
  <si>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</si>
  <si>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</si>
  <si>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</si>
  <si>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</si>
  <si>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</si>
  <si>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</si>
  <si>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</si>
  <si>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</si>
  <si>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</si>
  <si>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</si>
  <si>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</si>
  <si>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</si>
  <si>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</si>
  <si>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</si>
  <si>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</si>
  <si>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</si>
  <si>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</si>
  <si>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</si>
  <si>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</si>
  <si>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</si>
  <si>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</si>
  <si>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</si>
  <si>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</si>
  <si>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</si>
  <si>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</si>
  <si>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</si>
  <si>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</si>
  <si>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</si>
  <si>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</si>
  <si>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</si>
  <si>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</si>
  <si>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</si>
  <si>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</si>
  <si>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</si>
  <si>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</si>
  <si>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</si>
  <si>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</si>
  <si>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</si>
  <si>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</si>
  <si>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</si>
  <si>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</si>
  <si>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</si>
  <si>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</si>
  <si>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</si>
  <si>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</si>
  <si>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</si>
  <si>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</si>
  <si>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</si>
  <si>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</si>
  <si>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</si>
  <si>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</si>
  <si>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</si>
  <si>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</si>
  <si>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</si>
  <si>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</si>
  <si>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</si>
  <si>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</si>
  <si>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</si>
  <si>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</si>
  <si>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</si>
  <si>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</si>
  <si>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</si>
  <si>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</si>
  <si>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</si>
  <si>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</si>
  <si>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</si>
  <si>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</si>
  <si>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</si>
  <si>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</si>
  <si>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</si>
  <si>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</si>
  <si>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</si>
  <si>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</si>
  <si>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</si>
  <si>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</si>
  <si>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</si>
  <si>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</si>
  <si>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</si>
  <si>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</si>
  <si>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</si>
  <si>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</si>
  <si>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</si>
  <si>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</si>
  <si>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</si>
  <si>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</si>
  <si>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</si>
  <si>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</si>
  <si>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</si>
  <si>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</si>
  <si>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</si>
  <si>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</si>
  <si>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</si>
  <si>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</si>
  <si>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</si>
  <si>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</si>
  <si>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</si>
  <si>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</si>
  <si>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</si>
  <si>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</si>
  <si>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</si>
  <si>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</si>
  <si>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</si>
  <si>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</si>
  <si>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</si>
  <si>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</si>
  <si>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</si>
  <si>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</si>
  <si>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</si>
  <si>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</si>
  <si>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</si>
  <si>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</si>
  <si>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</si>
  <si>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</si>
  <si>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</si>
  <si>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</si>
  <si>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</si>
  <si>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</si>
  <si>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</si>
  <si>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</si>
  <si>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</si>
  <si>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</si>
  <si>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</si>
  <si>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</si>
  <si>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</si>
  <si>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</si>
  <si>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</si>
  <si>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</si>
  <si>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</si>
  <si>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</si>
  <si>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</si>
  <si>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</si>
  <si>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</si>
  <si>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</si>
  <si>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</si>
  <si>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</si>
  <si>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</si>
  <si>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</si>
  <si>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</si>
  <si>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</si>
  <si>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</si>
  <si>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</si>
  <si>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</si>
  <si>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</si>
  <si>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</si>
  <si>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</si>
  <si>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</si>
  <si>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</si>
  <si>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</si>
  <si>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</si>
  <si>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</si>
  <si>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</si>
  <si>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</si>
  <si>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</si>
  <si>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</si>
  <si>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</si>
  <si>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</si>
  <si>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</si>
  <si>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</si>
  <si>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</si>
  <si>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</si>
  <si>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</si>
  <si>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</si>
  <si>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</si>
  <si>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</si>
  <si>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</si>
  <si>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</si>
  <si>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</si>
  <si>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</si>
  <si>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</si>
  <si>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</si>
  <si>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</si>
  <si>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</si>
  <si>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</si>
  <si>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</si>
  <si>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</si>
  <si>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</si>
  <si>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</si>
  <si>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</si>
  <si>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</si>
  <si>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</si>
  <si>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</si>
  <si>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</si>
  <si>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</si>
  <si>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</si>
  <si>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</si>
  <si>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</si>
  <si>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</si>
  <si>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</si>
  <si>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</si>
  <si>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</si>
  <si>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</si>
  <si>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</si>
  <si>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</si>
  <si>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</si>
  <si>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</si>
  <si>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</si>
  <si>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</si>
  <si>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</si>
  <si>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</si>
  <si>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</si>
  <si>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</si>
  <si>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</si>
  <si>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</si>
  <si>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</si>
  <si>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</si>
  <si>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</si>
  <si>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</si>
  <si>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</si>
  <si>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</si>
  <si>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</si>
  <si>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</si>
  <si>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</si>
  <si>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</si>
  <si>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</si>
  <si>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</si>
  <si>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</si>
  <si>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</si>
  <si>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</si>
  <si>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</si>
  <si>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</si>
  <si>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</si>
  <si>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</si>
  <si>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</si>
  <si>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</si>
  <si>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</si>
  <si>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</si>
  <si>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</si>
  <si>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</si>
  <si>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</si>
  <si>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</si>
  <si>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</si>
  <si>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</si>
  <si>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</si>
  <si>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</si>
  <si>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</si>
  <si>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</si>
  <si>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</si>
  <si>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</si>
  <si>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</si>
  <si>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</si>
  <si>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</si>
  <si>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</si>
  <si>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</si>
  <si>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</si>
  <si>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</si>
  <si>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</si>
  <si>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</si>
  <si>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</si>
  <si>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</si>
  <si>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</si>
  <si>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</si>
  <si>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</si>
  <si>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</si>
  <si>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</si>
  <si>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</si>
  <si>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</si>
  <si>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</si>
  <si>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</si>
  <si>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</si>
  <si>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</si>
  <si>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</si>
  <si>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</si>
  <si>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</si>
  <si>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</si>
  <si>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</si>
  <si>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</si>
  <si>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</si>
  <si>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</si>
  <si>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</si>
  <si>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</si>
  <si>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</si>
  <si>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</si>
  <si>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</si>
  <si>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</si>
  <si>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</si>
  <si>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</si>
  <si>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</si>
  <si>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</si>
  <si>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</si>
  <si>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</si>
  <si>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</si>
  <si>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</si>
  <si>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</si>
  <si>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</si>
  <si>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</si>
  <si>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</si>
  <si>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</si>
  <si>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</si>
  <si>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</si>
  <si>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</si>
  <si>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</si>
  <si>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</si>
  <si>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</si>
  <si>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</si>
  <si>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</si>
  <si>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</si>
  <si>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</si>
  <si>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</si>
  <si>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</si>
  <si>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</si>
  <si>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</si>
  <si>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</si>
  <si>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</si>
  <si>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</si>
  <si>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</si>
  <si>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</si>
  <si>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</si>
  <si>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</si>
  <si>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</si>
  <si>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</si>
  <si>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</si>
  <si>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</si>
  <si>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</si>
  <si>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</si>
  <si>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</si>
  <si>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</si>
  <si>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</si>
  <si>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</si>
  <si>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</si>
  <si>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</si>
  <si>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</si>
  <si>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</si>
  <si>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</si>
  <si>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</si>
  <si>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</si>
  <si>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</si>
  <si>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</si>
  <si>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</si>
  <si>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</si>
  <si>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</si>
  <si>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</si>
  <si>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</si>
  <si>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</si>
  <si>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</si>
  <si>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</si>
  <si>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</si>
  <si>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</si>
  <si>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</si>
  <si>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</si>
  <si>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</si>
  <si>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</si>
  <si>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</si>
  <si>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</si>
  <si>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</si>
  <si>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</si>
  <si>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</si>
  <si>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</si>
  <si>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</si>
  <si>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</si>
  <si>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</si>
  <si>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</si>
  <si>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</si>
  <si>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</si>
  <si>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</si>
  <si>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</si>
  <si>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</si>
  <si>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</si>
  <si>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</si>
  <si>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</si>
  <si>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</si>
  <si>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</si>
  <si>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</si>
  <si>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</si>
  <si>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</si>
  <si>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</si>
  <si>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</si>
  <si>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</si>
  <si>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</si>
  <si>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</si>
  <si>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</si>
  <si>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</si>
  <si>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</si>
  <si>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</si>
  <si>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</si>
  <si>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</si>
  <si>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</si>
  <si>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</si>
  <si>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</si>
  <si>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</si>
  <si>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</si>
  <si>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</si>
  <si>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</si>
  <si>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</si>
  <si>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</si>
  <si>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</si>
  <si>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</si>
  <si>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</si>
  <si>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</si>
  <si>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</si>
  <si>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</si>
  <si>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</si>
  <si>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</si>
  <si>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</si>
  <si>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</si>
  <si>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</si>
  <si>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</si>
  <si>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</si>
  <si>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</si>
  <si>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</si>
  <si>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</si>
  <si>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</si>
  <si>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</si>
  <si>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</si>
  <si>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</si>
  <si>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</si>
  <si>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</si>
  <si>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</si>
  <si>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</si>
  <si>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</si>
  <si>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</si>
  <si>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</si>
  <si>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</si>
  <si>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</si>
  <si>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</si>
  <si>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</si>
  <si>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</si>
  <si>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</si>
  <si>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</si>
  <si>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</si>
  <si>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</si>
  <si>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</si>
  <si>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</si>
  <si>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</si>
  <si>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</si>
  <si>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</si>
  <si>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</si>
  <si>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</si>
  <si>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</si>
  <si>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</si>
  <si>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</si>
  <si>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</si>
  <si>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</si>
  <si>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</si>
  <si>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</si>
  <si>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</si>
  <si>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</si>
  <si>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</si>
  <si>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</si>
  <si>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</si>
  <si>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</si>
  <si>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</si>
  <si>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</si>
  <si>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</si>
  <si>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</si>
  <si>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</si>
  <si>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</si>
  <si>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</si>
  <si>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</si>
  <si>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</si>
  <si>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</si>
  <si>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</si>
  <si>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</si>
  <si>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</si>
  <si>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</si>
  <si>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</si>
  <si>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</si>
  <si>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</si>
  <si>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</si>
  <si>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</si>
  <si>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</si>
  <si>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</si>
  <si>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</si>
  <si>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</si>
  <si>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</si>
  <si>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</si>
  <si>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</si>
  <si>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</si>
  <si>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</si>
  <si>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</si>
  <si>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</si>
  <si>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</si>
  <si>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</si>
  <si>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</si>
  <si>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</si>
  <si>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</si>
  <si>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</si>
  <si>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</si>
  <si>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</si>
  <si>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</si>
  <si>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</si>
  <si>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</si>
  <si>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</si>
  <si>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</si>
  <si>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</si>
  <si>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</si>
  <si>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</si>
  <si>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</si>
  <si>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</si>
  <si>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</si>
  <si>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</si>
  <si>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</si>
  <si>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</si>
  <si>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</si>
  <si>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</si>
  <si>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</si>
  <si>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</si>
  <si>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</si>
  <si>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</si>
  <si>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</si>
  <si>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</si>
  <si>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</si>
  <si>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</si>
  <si>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</si>
  <si>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</si>
  <si>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</si>
  <si>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</si>
  <si>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</si>
  <si>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</si>
  <si>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</si>
  <si>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</si>
  <si>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</si>
  <si>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</si>
  <si>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</si>
  <si>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</si>
  <si>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</si>
  <si>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</si>
  <si>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</si>
  <si>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</si>
  <si>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</si>
  <si>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</si>
  <si>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</si>
  <si>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</si>
  <si>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</si>
  <si>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</si>
  <si>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</si>
  <si>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</si>
  <si>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</si>
  <si>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</si>
  <si>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</si>
  <si>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</si>
  <si>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</si>
  <si>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</si>
  <si>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</si>
  <si>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</si>
  <si>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</si>
  <si>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</si>
  <si>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</si>
  <si>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</si>
  <si>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</si>
  <si>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</si>
  <si>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</si>
  <si>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</si>
  <si>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</si>
  <si>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</si>
  <si>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</si>
  <si>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</si>
  <si>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</si>
  <si>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</si>
  <si>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</si>
  <si>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</si>
  <si>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</si>
  <si>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</si>
  <si>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</si>
  <si>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</si>
  <si>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</si>
  <si>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</si>
  <si>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</si>
  <si>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</si>
  <si>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</si>
  <si>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</si>
  <si>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</si>
  <si>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</si>
  <si>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</si>
  <si>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</si>
  <si>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</si>
  <si>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</si>
  <si>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</si>
  <si>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</si>
  <si>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</si>
  <si>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</si>
  <si>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</si>
  <si>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</si>
  <si>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</si>
  <si>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</si>
  <si>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</si>
  <si>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</si>
  <si>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</si>
  <si>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</si>
  <si>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</si>
  <si>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</si>
  <si>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</si>
  <si>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</si>
  <si>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</si>
  <si>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</si>
  <si>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</si>
  <si>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</si>
  <si>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</si>
  <si>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</si>
  <si>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</si>
  <si>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</si>
  <si>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</si>
  <si>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</si>
  <si>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</si>
  <si>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</si>
  <si>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</si>
  <si>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</si>
  <si>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</si>
  <si>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</si>
  <si>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</si>
  <si>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</si>
  <si>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</si>
  <si>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</si>
  <si>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</si>
  <si>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</si>
  <si>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</si>
  <si>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</si>
  <si>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</si>
  <si>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</si>
  <si>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</si>
  <si>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</si>
  <si>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</si>
  <si>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</si>
  <si>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</si>
  <si>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</si>
  <si>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</si>
  <si>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</si>
  <si>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</si>
  <si>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</si>
  <si>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</si>
  <si>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</si>
  <si>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</si>
  <si>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</si>
  <si>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</si>
  <si>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</si>
  <si>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</si>
  <si>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</si>
  <si>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</si>
  <si>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</si>
  <si>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</si>
  <si>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</si>
  <si>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</si>
  <si>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</si>
  <si>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</si>
  <si>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</si>
  <si>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</si>
  <si>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</si>
  <si>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</si>
  <si>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</si>
  <si>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</si>
  <si>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</si>
  <si>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</si>
  <si>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</si>
  <si>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</si>
  <si>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</si>
  <si>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</si>
  <si>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</si>
  <si>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</si>
  <si>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</si>
  <si>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</si>
  <si>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</si>
  <si>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</si>
  <si>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</si>
  <si>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</si>
  <si>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</si>
  <si>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</si>
  <si>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</si>
  <si>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</si>
  <si>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</si>
  <si>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</si>
  <si>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</si>
  <si>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</si>
  <si>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</si>
  <si>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</si>
  <si>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</si>
  <si>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</si>
  <si>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</si>
  <si>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</si>
  <si>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</si>
  <si>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</si>
  <si>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</si>
  <si>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</si>
  <si>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</si>
  <si>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</si>
  <si>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</si>
  <si>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</si>
  <si>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</si>
  <si>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</si>
  <si>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</si>
  <si>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</si>
  <si>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</si>
  <si>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</si>
  <si>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</si>
  <si>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</si>
  <si>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</si>
  <si>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</si>
  <si>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</si>
  <si>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</si>
  <si>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</si>
  <si>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</si>
  <si>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</si>
  <si>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</si>
  <si>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</si>
  <si>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</si>
  <si>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</si>
  <si>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</si>
  <si>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</si>
  <si>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</si>
  <si>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</si>
  <si>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</si>
  <si>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</si>
  <si>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</si>
  <si>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</si>
  <si>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</si>
  <si>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</si>
  <si>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</si>
  <si>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</si>
  <si>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</si>
  <si>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</si>
  <si>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</si>
  <si>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</si>
  <si>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</si>
  <si>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</si>
  <si>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</si>
  <si>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</si>
  <si>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</si>
  <si>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</si>
  <si>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</si>
  <si>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</si>
  <si>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</si>
  <si>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</si>
  <si>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</si>
  <si>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</si>
  <si>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</si>
  <si>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</si>
  <si>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</si>
  <si>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</si>
  <si>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</si>
  <si>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</si>
  <si>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</si>
  <si>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</si>
  <si>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</si>
  <si>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</si>
  <si>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</si>
  <si>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</si>
  <si>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</si>
  <si>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</si>
  <si>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</si>
  <si>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</si>
  <si>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</si>
  <si>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</si>
  <si>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</si>
  <si>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</si>
  <si>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</si>
  <si>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</si>
  <si>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</si>
  <si>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</si>
  <si>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</si>
  <si>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</si>
  <si>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</si>
  <si>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</si>
  <si>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</si>
  <si>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</si>
  <si>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</si>
  <si>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</si>
  <si>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</si>
  <si>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</si>
  <si>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</si>
  <si>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</si>
  <si>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</si>
  <si>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</si>
  <si>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</si>
  <si>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</si>
  <si>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</si>
  <si>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</si>
  <si>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</si>
  <si>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</si>
  <si>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</si>
  <si>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</si>
  <si>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</si>
  <si>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</si>
  <si>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</si>
  <si>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</si>
  <si>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</si>
  <si>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</si>
  <si>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</si>
  <si>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</si>
  <si>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</si>
  <si>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</si>
  <si>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</si>
  <si>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</si>
  <si>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</si>
  <si>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</si>
  <si>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</si>
  <si>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</si>
  <si>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</si>
  <si>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</si>
  <si>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</si>
  <si>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</si>
  <si>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</si>
  <si>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</si>
  <si>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</si>
  <si>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</si>
  <si>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</si>
  <si>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</si>
  <si>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</si>
  <si>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</si>
  <si>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</si>
  <si>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</si>
  <si>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</si>
  <si>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</si>
  <si>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</si>
  <si>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</si>
  <si>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</si>
  <si>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</si>
  <si>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</si>
  <si>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</si>
  <si>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</si>
  <si>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</si>
  <si>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</si>
  <si>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</si>
  <si>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</si>
  <si>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</si>
  <si>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</si>
  <si>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</si>
  <si>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</si>
  <si>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</si>
  <si>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</si>
  <si>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</si>
  <si>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</si>
  <si>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</si>
  <si>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</si>
  <si>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</si>
  <si>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</si>
  <si>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</si>
  <si>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</si>
  <si>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</si>
  <si>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</si>
  <si>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</si>
  <si>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</si>
  <si>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</si>
  <si>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</si>
  <si>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</si>
  <si>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</si>
  <si>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</si>
  <si>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</si>
  <si>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</si>
  <si>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</si>
  <si>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</si>
  <si>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</si>
  <si>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</si>
  <si>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</si>
  <si>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</si>
  <si>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</si>
  <si>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</si>
  <si>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</si>
  <si>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</si>
  <si>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</si>
  <si>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</si>
  <si>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</si>
  <si>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</si>
  <si>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</si>
  <si>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</si>
  <si>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</si>
  <si>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</si>
  <si>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</si>
  <si>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</si>
  <si>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</si>
  <si>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</si>
  <si>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</si>
  <si>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</si>
  <si>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</si>
  <si>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</si>
  <si>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</si>
  <si>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</si>
  <si>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</si>
  <si>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</si>
  <si>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</si>
  <si>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</si>
  <si>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</si>
  <si>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</si>
  <si>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</si>
  <si>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</si>
  <si>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</si>
  <si>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</si>
  <si>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</si>
  <si>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</si>
  <si>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</si>
  <si>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</si>
  <si>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</si>
  <si>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</si>
  <si>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</si>
  <si>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</si>
  <si>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</si>
  <si>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</si>
  <si>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</si>
  <si>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</si>
  <si>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</si>
  <si>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</si>
  <si>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</si>
  <si>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</si>
  <si>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</si>
  <si>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</si>
  <si>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</si>
  <si>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</si>
  <si>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</si>
  <si>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</si>
  <si>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</si>
  <si>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</si>
  <si>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</si>
  <si>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</si>
  <si>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</si>
  <si>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</si>
  <si>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</si>
  <si>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</si>
  <si>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</si>
  <si>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</si>
  <si>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</si>
  <si>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</si>
  <si>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</si>
  <si>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</si>
  <si>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</si>
  <si>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</si>
  <si>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</si>
  <si>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</si>
  <si>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</si>
  <si>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</si>
  <si>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</si>
  <si>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</si>
  <si>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</si>
  <si>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</si>
  <si>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</si>
  <si>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</si>
  <si>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</si>
  <si>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</si>
  <si>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</si>
  <si>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</si>
  <si>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</si>
  <si>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</si>
  <si>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</si>
  <si>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</si>
  <si>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</si>
  <si>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</si>
  <si>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</si>
  <si>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</si>
  <si>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</si>
  <si>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</si>
  <si>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</si>
  <si>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</si>
  <si>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</si>
  <si>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</si>
  <si>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</si>
  <si>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</si>
  <si>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</si>
  <si>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</si>
  <si>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</si>
  <si>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</si>
  <si>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</si>
  <si>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</si>
  <si>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</si>
  <si>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</si>
  <si>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</si>
  <si>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</si>
  <si>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</si>
  <si>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</si>
  <si>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</si>
  <si>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</si>
  <si>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</si>
  <si>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</si>
  <si>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</si>
  <si>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</si>
  <si>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</si>
  <si>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</si>
  <si>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</si>
  <si>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</si>
  <si>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</si>
  <si>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</si>
  <si>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</si>
  <si>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</si>
  <si>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</si>
  <si>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</si>
  <si>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</si>
  <si>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</si>
  <si>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</si>
  <si>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</si>
  <si>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</si>
  <si>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</si>
  <si>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</si>
  <si>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</si>
  <si>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</si>
  <si>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</si>
  <si>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</si>
  <si>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</si>
  <si>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</si>
  <si>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</si>
  <si>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</si>
  <si>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</si>
  <si>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</si>
  <si>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</si>
  <si>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</si>
  <si>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</si>
  <si>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</si>
  <si>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</si>
  <si>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</si>
  <si>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</si>
  <si>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</si>
  <si>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</si>
  <si>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</si>
  <si>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</si>
  <si>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</si>
  <si>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</si>
  <si>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</si>
  <si>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</si>
  <si>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</si>
  <si>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</si>
  <si>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</si>
  <si>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</si>
  <si>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</si>
  <si>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</si>
  <si>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</si>
  <si>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</si>
  <si>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</si>
  <si>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</si>
  <si>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</si>
  <si>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</si>
  <si>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</si>
  <si>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</si>
  <si>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</si>
  <si>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</si>
  <si>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</si>
  <si>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</si>
  <si>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</si>
  <si>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</si>
  <si>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</si>
  <si>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</si>
  <si>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</si>
  <si>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</si>
  <si>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</si>
  <si>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</si>
  <si>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</si>
  <si>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</si>
  <si>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</si>
  <si>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</si>
  <si>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</si>
  <si>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</si>
  <si>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</si>
  <si>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</si>
  <si>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</si>
  <si>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</si>
  <si>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</si>
  <si>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</si>
  <si>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</si>
  <si>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</si>
  <si>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</si>
  <si>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</si>
  <si>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</si>
  <si>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</si>
  <si>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</si>
  <si>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</si>
  <si>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</si>
  <si>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</si>
  <si>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</si>
  <si>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</si>
  <si>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</si>
  <si>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</si>
  <si>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</si>
  <si>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</si>
  <si>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</si>
  <si>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</si>
  <si>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</si>
  <si>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</si>
  <si>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</si>
  <si>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</si>
  <si>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</si>
  <si>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</si>
  <si>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</si>
  <si>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</si>
  <si>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</si>
  <si>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</si>
  <si>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</si>
  <si>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</si>
  <si>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</si>
  <si>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</si>
  <si>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</si>
  <si>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</si>
  <si>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</si>
  <si>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</si>
  <si>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</si>
  <si>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</si>
  <si>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</si>
  <si>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</si>
  <si>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</si>
  <si>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</si>
  <si>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</si>
  <si>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</si>
  <si>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</si>
  <si>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</si>
  <si>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</si>
  <si>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</si>
  <si>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</si>
  <si>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</si>
  <si>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</si>
  <si>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</si>
  <si>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</si>
  <si>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</si>
  <si>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</si>
  <si>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</si>
  <si>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</si>
  <si>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</si>
  <si>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</si>
  <si>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</si>
  <si>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</si>
  <si>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</si>
  <si>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</si>
  <si>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</si>
  <si>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</si>
  <si>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</si>
  <si>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</si>
  <si>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</si>
  <si>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</si>
  <si>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</si>
  <si>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</si>
  <si>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</si>
  <si>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</si>
  <si>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</si>
  <si>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</si>
  <si>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</si>
  <si>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</si>
  <si>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</si>
  <si>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</si>
  <si>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</si>
  <si>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</si>
  <si>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</si>
  <si>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</si>
  <si>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</si>
  <si>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</si>
  <si>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</si>
  <si>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</si>
  <si>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</si>
  <si>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</si>
  <si>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</si>
  <si>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</si>
  <si>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</si>
  <si>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</si>
  <si>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</si>
  <si>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</si>
  <si>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</si>
  <si>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</si>
  <si>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</si>
  <si>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</si>
  <si>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</si>
  <si>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</si>
  <si>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</si>
  <si>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</si>
  <si>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</si>
  <si>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</si>
  <si>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</si>
  <si>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</si>
  <si>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</si>
  <si>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</si>
  <si>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</si>
  <si>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</si>
  <si>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</si>
  <si>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</si>
  <si>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</si>
  <si>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</si>
  <si>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</si>
  <si>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</si>
  <si>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</si>
  <si>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</si>
  <si>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</si>
  <si>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</si>
  <si>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</si>
  <si>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</si>
  <si>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</si>
  <si>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</si>
  <si>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</si>
  <si>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</si>
  <si>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</si>
  <si>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</si>
  <si>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</si>
  <si>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</si>
  <si>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</si>
  <si>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</si>
  <si>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</si>
  <si>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</si>
  <si>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</si>
  <si>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</si>
  <si>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</si>
  <si>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</si>
  <si>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</si>
  <si>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</si>
  <si>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</si>
  <si>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</si>
  <si>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</si>
  <si>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</si>
  <si>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</si>
  <si>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</si>
  <si>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</si>
  <si>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</si>
  <si>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</si>
  <si>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</si>
  <si>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</si>
  <si>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</si>
  <si>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</si>
  <si>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</si>
  <si>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</si>
  <si>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</si>
  <si>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</si>
  <si>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</si>
  <si>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</si>
  <si>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</si>
  <si>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</si>
  <si>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</si>
  <si>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</si>
  <si>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</si>
  <si>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</si>
  <si>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</si>
  <si>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</si>
  <si>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</si>
  <si>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</si>
  <si>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</si>
  <si>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</si>
  <si>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</si>
  <si>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</si>
  <si>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</si>
  <si>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</si>
  <si>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</si>
  <si>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</si>
  <si>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</si>
  <si>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</si>
  <si>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</si>
  <si>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</si>
  <si>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</si>
  <si>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</si>
  <si>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</si>
  <si>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</si>
  <si>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</si>
  <si>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</si>
  <si>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</si>
  <si>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</si>
  <si>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</si>
  <si>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</si>
  <si>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</si>
  <si>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</si>
  <si>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</si>
  <si>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</si>
  <si>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</si>
  <si>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</si>
  <si>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</si>
  <si>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</si>
  <si>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</si>
  <si>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</si>
  <si>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</si>
  <si>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</si>
  <si>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</si>
  <si>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</si>
  <si>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</si>
  <si>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</si>
  <si>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</si>
  <si>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</si>
  <si>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</si>
  <si>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</si>
  <si>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</si>
  <si>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</si>
  <si>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</si>
  <si>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</si>
  <si>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</si>
  <si>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</si>
  <si>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</si>
  <si>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</si>
  <si>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</si>
  <si>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</si>
  <si>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</si>
  <si>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</si>
  <si>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</si>
  <si>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</si>
  <si>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</si>
  <si>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</si>
  <si>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</si>
  <si>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</si>
  <si>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</si>
  <si>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</si>
  <si>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</si>
  <si>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</si>
  <si>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</si>
  <si>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</si>
  <si>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</si>
  <si>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</si>
  <si>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</si>
  <si>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</si>
  <si>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</si>
  <si>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</si>
  <si>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</si>
  <si>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</si>
  <si>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</si>
  <si>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</si>
  <si>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</si>
  <si>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</si>
  <si>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</si>
  <si>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</si>
  <si>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</si>
  <si>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</si>
  <si>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</si>
  <si>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</si>
  <si>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</si>
  <si>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</si>
  <si>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</si>
  <si>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</si>
  <si>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</si>
  <si>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</si>
  <si>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</si>
  <si>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</si>
  <si>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</si>
  <si>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</si>
  <si>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</si>
  <si>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</si>
  <si>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</si>
  <si>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</si>
  <si>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</si>
  <si>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</si>
  <si>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</si>
  <si>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</si>
  <si>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</si>
  <si>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</si>
  <si>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</si>
  <si>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</si>
  <si>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</si>
  <si>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</si>
  <si>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</si>
  <si>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</si>
  <si>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</si>
  <si>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</si>
  <si>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</si>
  <si>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</si>
  <si>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</si>
  <si>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</si>
  <si>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</si>
  <si>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</si>
  <si>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</si>
  <si>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</si>
  <si>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</si>
  <si>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</si>
  <si>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</si>
  <si>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</si>
  <si>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</si>
  <si>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</si>
  <si>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</si>
  <si>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</si>
  <si>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</si>
  <si>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</si>
  <si>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</si>
  <si>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</si>
  <si>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</si>
  <si>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</si>
  <si>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</si>
  <si>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</si>
  <si>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</si>
  <si>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</si>
  <si>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</si>
  <si>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</si>
  <si>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</si>
  <si>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</si>
  <si>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</si>
  <si>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</si>
  <si>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</si>
  <si>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</si>
  <si>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</si>
  <si>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</si>
  <si>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</si>
  <si>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</si>
  <si>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</si>
  <si>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</si>
  <si>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</si>
  <si>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</si>
  <si>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</si>
  <si>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</si>
  <si>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</si>
  <si>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</si>
  <si>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</si>
  <si>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</si>
  <si>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</si>
  <si>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</si>
  <si>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</si>
  <si>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</si>
  <si>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</si>
  <si>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</si>
  <si>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</si>
  <si>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</si>
  <si>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</si>
  <si>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</si>
  <si>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</si>
  <si>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</si>
  <si>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</si>
  <si>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</si>
  <si>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</si>
  <si>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</si>
  <si>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</si>
  <si>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</si>
  <si>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</si>
  <si>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</si>
  <si>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</si>
  <si>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</si>
  <si>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</si>
  <si>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</si>
  <si>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</si>
  <si>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</si>
  <si>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</si>
  <si>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</si>
  <si>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</si>
  <si>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</si>
  <si>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</si>
  <si>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</si>
  <si>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</si>
  <si>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</si>
  <si>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</si>
  <si>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</si>
  <si>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</si>
  <si>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</si>
  <si>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</si>
  <si>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</si>
  <si>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</si>
  <si>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</si>
  <si>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</si>
  <si>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</si>
  <si>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</si>
  <si>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</si>
  <si>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</si>
  <si>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</si>
  <si>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</si>
  <si>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</si>
  <si>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</si>
  <si>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</si>
  <si>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</si>
  <si>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</si>
  <si>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</si>
  <si>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</si>
  <si>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</si>
  <si>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</si>
  <si>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</si>
  <si>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</si>
  <si>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</si>
  <si>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</si>
  <si>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</si>
  <si>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</si>
  <si>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</si>
  <si>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</si>
  <si>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</si>
  <si>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</si>
  <si>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</si>
  <si>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</si>
  <si>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</si>
  <si>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</si>
  <si>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</si>
  <si>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</si>
  <si>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</si>
  <si>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</si>
  <si>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</si>
  <si>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</si>
  <si>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</si>
  <si>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</si>
  <si>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</si>
  <si>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</si>
  <si>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</si>
  <si>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</si>
  <si>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</si>
  <si>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</si>
  <si>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</si>
  <si>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</si>
  <si>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</si>
  <si>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</si>
  <si>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</si>
  <si>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</si>
  <si>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</si>
  <si>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</si>
  <si>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</si>
  <si>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</si>
  <si>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</si>
  <si>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</si>
  <si>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</si>
  <si>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</si>
  <si>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</si>
  <si>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</si>
  <si>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</si>
  <si>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</si>
  <si>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</si>
  <si>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</si>
  <si>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</si>
  <si>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</si>
  <si>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</si>
  <si>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</si>
  <si>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</si>
  <si>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</si>
  <si>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</si>
  <si>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</si>
  <si>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</si>
  <si>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</si>
  <si>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</si>
  <si>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</si>
  <si>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</si>
  <si>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</si>
  <si>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</si>
  <si>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</si>
  <si>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</si>
  <si>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</si>
  <si>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</si>
  <si>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</si>
  <si>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</si>
  <si>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</si>
  <si>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</si>
  <si>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</si>
  <si>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</si>
  <si>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</si>
  <si>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</si>
  <si>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</si>
  <si>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</si>
  <si>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</si>
  <si>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</si>
  <si>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</si>
  <si>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</si>
  <si>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</si>
  <si>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</si>
  <si>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</si>
  <si>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</si>
  <si>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</si>
  <si>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</si>
  <si>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</si>
  <si>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</si>
  <si>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</si>
  <si>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</si>
  <si>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</si>
  <si>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</si>
  <si>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</si>
  <si>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</si>
  <si>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</si>
  <si>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</si>
  <si>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</si>
  <si>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</si>
  <si>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</si>
  <si>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</si>
  <si>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</si>
  <si>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</si>
  <si>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</si>
  <si>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</si>
  <si>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</si>
  <si>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</si>
  <si>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</si>
  <si>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</si>
  <si>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</si>
  <si>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</si>
  <si>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</si>
  <si>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</si>
  <si>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</si>
  <si>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</si>
  <si>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</si>
  <si>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</si>
  <si>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</si>
  <si>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</si>
  <si>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</si>
  <si>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</si>
  <si>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</si>
  <si>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</si>
  <si>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</si>
  <si>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</si>
  <si>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</si>
  <si>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</si>
  <si>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</si>
  <si>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</si>
  <si>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</si>
  <si>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</si>
  <si>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</si>
  <si>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</si>
  <si>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</si>
  <si>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</si>
  <si>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</si>
  <si>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</si>
  <si>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</si>
  <si>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</si>
  <si>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</si>
  <si>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</si>
  <si>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</si>
  <si>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</si>
  <si>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</si>
  <si>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</si>
  <si>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</si>
  <si>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</si>
  <si>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</si>
  <si>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</si>
  <si>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</si>
  <si>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</si>
  <si>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</si>
  <si>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</si>
  <si>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</si>
  <si>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</si>
  <si>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</si>
  <si>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</si>
  <si>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</si>
  <si>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</si>
  <si>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</si>
  <si>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</si>
  <si>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</si>
  <si>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</si>
  <si>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</si>
  <si>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</si>
  <si>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</si>
  <si>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</si>
  <si>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</si>
  <si>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</si>
  <si>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</si>
  <si>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</si>
  <si>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</si>
  <si>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</si>
  <si>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</si>
  <si>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</si>
  <si>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</si>
  <si>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</si>
  <si>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</si>
  <si>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</si>
  <si>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</si>
  <si>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</si>
  <si>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</si>
  <si>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</si>
  <si>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</si>
  <si>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</si>
  <si>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</si>
  <si>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</si>
  <si>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</si>
  <si>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</si>
  <si>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</si>
  <si>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</si>
  <si>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</si>
  <si>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</si>
  <si>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</si>
  <si>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</si>
  <si>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</si>
  <si>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</si>
  <si>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</si>
  <si>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</si>
  <si>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</si>
  <si>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</si>
  <si>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</si>
  <si>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</si>
  <si>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</si>
  <si>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</si>
  <si>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</si>
  <si>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</si>
  <si>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</si>
  <si>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</si>
  <si>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</si>
  <si>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</si>
  <si>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</si>
  <si>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</si>
  <si>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</si>
  <si>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</si>
  <si>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</si>
  <si>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</si>
  <si>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</si>
  <si>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</si>
  <si>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</si>
  <si>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</si>
  <si>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</si>
  <si>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</si>
  <si>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</si>
  <si>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</si>
  <si>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</si>
  <si>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</si>
  <si>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</si>
  <si>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</si>
  <si>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</si>
  <si>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</si>
  <si>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</si>
  <si>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</si>
  <si>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</si>
  <si>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</si>
  <si>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</si>
  <si>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</si>
  <si>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</si>
  <si>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</si>
  <si>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</si>
  <si>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</si>
  <si>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</si>
  <si>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</si>
  <si>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</si>
  <si>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</si>
  <si>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</si>
  <si>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</si>
  <si>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</si>
  <si>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</si>
  <si>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</si>
  <si>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</si>
  <si>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</si>
  <si>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</si>
  <si>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</si>
  <si>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</si>
  <si>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</si>
  <si>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</si>
  <si>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</si>
  <si>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</si>
  <si>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</si>
  <si>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</si>
  <si>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</si>
  <si>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</si>
  <si>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</si>
  <si>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</si>
  <si>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</si>
  <si>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</si>
  <si>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</si>
  <si>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</si>
  <si>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</si>
  <si>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</si>
  <si>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</si>
  <si>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</si>
  <si>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</si>
  <si>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</si>
  <si>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</si>
  <si>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</si>
  <si>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</si>
  <si>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</si>
  <si>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</si>
  <si>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</si>
  <si>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</si>
  <si>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</si>
  <si>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</si>
  <si>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</si>
  <si>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</si>
  <si>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</si>
  <si>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</si>
  <si>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</si>
  <si>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</si>
  <si>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</si>
  <si>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</si>
  <si>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</si>
  <si>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</si>
  <si>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</si>
  <si>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</si>
  <si>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</si>
  <si>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</si>
  <si>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</si>
  <si>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</si>
  <si>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</si>
  <si>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</si>
  <si>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</si>
  <si>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</si>
  <si>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</si>
  <si>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</si>
  <si>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</si>
  <si>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</si>
  <si>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</si>
  <si>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</si>
  <si>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</si>
  <si>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</si>
  <si>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</si>
  <si>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</si>
  <si>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</si>
  <si>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</si>
  <si>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</si>
  <si>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</si>
  <si>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</si>
  <si>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</si>
  <si>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</si>
  <si>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</si>
  <si>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</si>
  <si>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</si>
  <si>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</si>
  <si>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</si>
  <si>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</si>
  <si>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</si>
  <si>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</si>
  <si>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</si>
  <si>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</si>
  <si>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</si>
  <si>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</si>
  <si>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</si>
  <si>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</si>
  <si>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</si>
  <si>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</si>
  <si>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</si>
  <si>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</si>
  <si>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</si>
  <si>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</si>
  <si>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</si>
  <si>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</si>
  <si>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</si>
  <si>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</si>
  <si>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</si>
  <si>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</si>
  <si>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</si>
  <si>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</si>
  <si>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</si>
  <si>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</si>
  <si>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</si>
  <si>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</si>
  <si>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</si>
  <si>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</si>
  <si>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</si>
  <si>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</si>
  <si>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</si>
  <si>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</si>
  <si>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</si>
  <si>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</si>
  <si>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</si>
  <si>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</si>
  <si>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</si>
  <si>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</si>
  <si>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</si>
  <si>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</si>
  <si>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</si>
  <si>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</si>
  <si>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</si>
  <si>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</si>
  <si>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</si>
  <si>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</si>
  <si>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</si>
  <si>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</si>
  <si>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</si>
  <si>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</si>
  <si>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</si>
  <si>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</si>
  <si>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</si>
  <si>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</si>
  <si>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</si>
  <si>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</si>
  <si>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</si>
  <si>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</si>
  <si>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</si>
  <si>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</si>
  <si>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</si>
  <si>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</si>
  <si>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</si>
  <si>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</si>
  <si>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</si>
  <si>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</si>
  <si>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</si>
  <si>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</si>
  <si>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</si>
  <si>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</si>
  <si>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</si>
  <si>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</si>
  <si>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</si>
  <si>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</si>
  <si>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</si>
  <si>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</si>
  <si>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</si>
  <si>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</si>
  <si>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</si>
  <si>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</si>
  <si>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</si>
  <si>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</si>
  <si>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</si>
  <si>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</si>
  <si>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</si>
  <si>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</si>
  <si>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</si>
  <si>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</si>
  <si>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</si>
  <si>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</si>
  <si>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</si>
  <si>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</si>
  <si>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</si>
  <si>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</si>
  <si>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</si>
  <si>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</si>
  <si>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</si>
  <si>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</si>
  <si>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</si>
  <si>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</si>
  <si>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</si>
  <si>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</si>
  <si>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</si>
  <si>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</si>
  <si>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</si>
  <si>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</si>
  <si>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</si>
  <si>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</si>
  <si>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</si>
  <si>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</si>
  <si>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</si>
  <si>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</si>
  <si>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</si>
  <si>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</si>
  <si>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</si>
  <si>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</si>
  <si>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</si>
  <si>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</si>
  <si>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</si>
  <si>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</si>
  <si>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</si>
  <si>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</si>
  <si>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</si>
  <si>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</si>
  <si>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</si>
  <si>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</si>
  <si>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</si>
  <si>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</si>
  <si>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</si>
  <si>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</si>
  <si>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</si>
  <si>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</si>
  <si>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</si>
  <si>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</si>
  <si>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</si>
  <si>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</si>
  <si>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</si>
  <si>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</si>
  <si>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</si>
  <si>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</si>
  <si>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</si>
  <si>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</si>
  <si>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</si>
  <si>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</si>
  <si>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</si>
  <si>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</si>
  <si>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</si>
  <si>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</si>
  <si>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</si>
  <si>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</si>
  <si>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</si>
  <si>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</si>
  <si>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</si>
  <si>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</si>
  <si>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</si>
  <si>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</si>
  <si>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</si>
  <si>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</si>
  <si>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</si>
  <si>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</si>
  <si>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</si>
  <si>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</si>
  <si>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</si>
  <si>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</si>
  <si>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</si>
  <si>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</si>
  <si>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</si>
  <si>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</si>
  <si>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</si>
  <si>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</si>
  <si>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</si>
  <si>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</si>
  <si>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</si>
  <si>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</si>
  <si>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</si>
  <si>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</si>
  <si>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</si>
  <si>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</si>
  <si>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</si>
  <si>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</si>
  <si>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</si>
  <si>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</si>
  <si>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</si>
  <si>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</si>
  <si>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</si>
  <si>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</si>
  <si>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</si>
  <si>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</si>
  <si>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</si>
  <si>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</si>
  <si>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</si>
  <si>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</si>
  <si>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</si>
  <si>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</si>
  <si>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</si>
  <si>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</si>
  <si>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</si>
  <si>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</si>
  <si>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</si>
  <si>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</si>
  <si>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</si>
  <si>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</si>
  <si>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</si>
  <si>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</si>
  <si>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</si>
  <si>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</si>
  <si>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</si>
  <si>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</si>
  <si>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</si>
  <si>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</si>
  <si>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</si>
  <si>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</si>
  <si>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</si>
  <si>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</si>
  <si>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</si>
  <si>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</si>
  <si>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</si>
  <si>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</si>
  <si>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</si>
  <si>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</si>
  <si>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</si>
  <si>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</si>
  <si>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</si>
  <si>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</si>
  <si>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</si>
  <si>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</si>
  <si>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</si>
  <si>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</si>
  <si>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</si>
  <si>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</si>
  <si>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</si>
  <si>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</si>
  <si>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</si>
  <si>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</si>
  <si>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</si>
  <si>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</si>
  <si>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</si>
  <si>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</si>
  <si>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</si>
  <si>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</si>
  <si>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</si>
  <si>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</si>
  <si>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</si>
  <si>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</si>
  <si>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</si>
  <si>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</si>
  <si>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</si>
  <si>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</si>
  <si>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</si>
  <si>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</si>
  <si>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</si>
  <si>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</si>
  <si>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</si>
  <si>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</si>
  <si>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</si>
  <si>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</si>
  <si>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</si>
  <si>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</si>
  <si>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</si>
  <si>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</si>
  <si>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</si>
  <si>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</si>
  <si>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</si>
  <si>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</si>
  <si>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</si>
  <si>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</si>
  <si>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</si>
  <si>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</si>
  <si>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</si>
  <si>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</si>
  <si>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</si>
  <si>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</si>
  <si>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</si>
  <si>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</si>
  <si>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</si>
  <si>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</si>
  <si>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</si>
  <si>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</si>
  <si>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</si>
  <si>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</si>
  <si>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</si>
  <si>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</si>
  <si>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</si>
  <si>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</si>
  <si>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</si>
  <si>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</si>
  <si>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</si>
  <si>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</si>
  <si>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</si>
  <si>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</si>
  <si>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</si>
  <si>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</si>
  <si>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</si>
  <si>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</si>
  <si>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</si>
  <si>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</si>
  <si>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</si>
  <si>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</si>
  <si>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</si>
  <si>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</si>
  <si>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</si>
  <si>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</si>
  <si>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</si>
  <si>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</si>
  <si>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</si>
  <si>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</si>
  <si>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</si>
  <si>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</si>
  <si>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</si>
  <si>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</si>
  <si>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</si>
  <si>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</si>
  <si>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</si>
  <si>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</si>
  <si>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</si>
  <si>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</si>
  <si>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</si>
  <si>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</si>
  <si>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</si>
  <si>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</si>
  <si>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</si>
  <si>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</si>
  <si>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</si>
  <si>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</si>
  <si>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</si>
  <si>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</si>
  <si>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</si>
  <si>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</si>
  <si>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</si>
  <si>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</si>
  <si>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</si>
  <si>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</si>
  <si>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</si>
  <si>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</si>
  <si>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</si>
  <si>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</si>
  <si>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</si>
  <si>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</si>
  <si>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</si>
  <si>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</si>
  <si>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</si>
  <si>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</si>
  <si>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</si>
  <si>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</si>
  <si>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</si>
  <si>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</si>
  <si>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</si>
  <si>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</si>
  <si>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</si>
  <si>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</si>
  <si>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</si>
  <si>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</si>
  <si>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</si>
  <si>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</si>
  <si>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</si>
  <si>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</si>
  <si>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</si>
  <si>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</si>
  <si>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</si>
  <si>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</si>
  <si>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</si>
  <si>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</si>
  <si>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</si>
  <si>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</si>
  <si>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</si>
  <si>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</si>
  <si>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</si>
  <si>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</si>
  <si>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</si>
  <si>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</si>
  <si>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</si>
  <si>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</si>
  <si>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</si>
  <si>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</si>
  <si>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</si>
  <si>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</si>
  <si>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</si>
  <si>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</si>
  <si>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</si>
  <si>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</si>
  <si>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</si>
  <si>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</si>
  <si>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</si>
  <si>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</si>
  <si>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</si>
  <si>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</si>
  <si>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</si>
  <si>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</si>
  <si>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</si>
  <si>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</si>
  <si>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</si>
  <si>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</si>
  <si>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</si>
  <si>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</si>
  <si>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</si>
  <si>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</si>
  <si>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</si>
  <si>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</si>
  <si>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</si>
  <si>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</si>
  <si>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</si>
  <si>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</si>
  <si>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</si>
  <si>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</si>
  <si>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</si>
  <si>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</si>
  <si>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</si>
  <si>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</si>
  <si>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</si>
  <si>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</si>
  <si>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</si>
  <si>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</si>
  <si>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</si>
  <si>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</si>
  <si>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</si>
  <si>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</si>
  <si>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</si>
  <si>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</si>
  <si>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</si>
  <si>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</si>
  <si>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</si>
  <si>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</si>
  <si>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</si>
  <si>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</si>
  <si>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</si>
  <si>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</si>
  <si>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</si>
  <si>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</si>
  <si>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</si>
  <si>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</si>
  <si>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</si>
  <si>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</si>
  <si>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</si>
  <si>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</si>
  <si>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</si>
  <si>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</si>
  <si>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</si>
  <si>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</si>
  <si>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</si>
  <si>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</si>
  <si>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</si>
  <si>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</si>
  <si>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</si>
  <si>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</si>
  <si>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</si>
  <si>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</si>
  <si>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</si>
  <si>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</si>
  <si>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</si>
  <si>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</si>
  <si>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</si>
  <si>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</si>
  <si>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</si>
  <si>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</si>
  <si>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</si>
  <si>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</si>
  <si>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</si>
  <si>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</si>
  <si>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</si>
  <si>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</si>
  <si>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</si>
  <si>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</si>
  <si>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</si>
  <si>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</si>
  <si>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</si>
  <si>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</si>
  <si>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</si>
  <si>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</si>
  <si>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</si>
  <si>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</si>
  <si>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</si>
  <si>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</si>
  <si>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</si>
  <si>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</si>
  <si>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</si>
  <si>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</si>
  <si>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</si>
  <si>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</si>
  <si>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</si>
  <si>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</si>
  <si>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</si>
  <si>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</si>
  <si>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</si>
  <si>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</si>
  <si>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</si>
  <si>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</si>
  <si>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</si>
  <si>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</si>
  <si>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</si>
  <si>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</si>
  <si>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</si>
  <si>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</si>
  <si>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</si>
  <si>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</si>
  <si>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</si>
  <si>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</si>
  <si>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</si>
  <si>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</si>
  <si>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</si>
  <si>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</si>
  <si>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</si>
  <si>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</si>
  <si>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</si>
  <si>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</si>
  <si>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</si>
  <si>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</si>
  <si>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</si>
  <si>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</si>
  <si>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</si>
  <si>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</si>
  <si>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</si>
  <si>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</si>
  <si>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</si>
  <si>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</si>
  <si>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</si>
  <si>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</si>
  <si>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</si>
  <si>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</si>
  <si>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</si>
  <si>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</si>
  <si>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</si>
  <si>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</si>
  <si>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</si>
  <si>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</si>
  <si>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</si>
  <si>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</si>
  <si>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</si>
  <si>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</si>
  <si>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</si>
  <si>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</si>
  <si>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</si>
  <si>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</si>
  <si>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</si>
  <si>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</si>
  <si>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</si>
  <si>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</si>
  <si>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</si>
  <si>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</si>
  <si>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</si>
  <si>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</si>
  <si>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</si>
  <si>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</si>
  <si>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</si>
  <si>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</si>
  <si>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</si>
  <si>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</si>
  <si>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</si>
  <si>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</si>
  <si>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</si>
  <si>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</si>
  <si>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</si>
  <si>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</si>
  <si>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</si>
  <si>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</si>
  <si>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</si>
  <si>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</si>
  <si>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</si>
  <si>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</si>
  <si>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</si>
  <si>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</si>
  <si>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</si>
  <si>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</si>
  <si>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</si>
  <si>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</si>
  <si>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</si>
  <si>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</si>
  <si>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</si>
  <si>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</si>
  <si>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</si>
  <si>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</si>
  <si>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</si>
  <si>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</si>
  <si>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</si>
  <si>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</si>
  <si>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</si>
  <si>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</si>
  <si>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</si>
  <si>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</si>
  <si>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</si>
  <si>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</si>
  <si>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</si>
  <si>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</si>
  <si>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</si>
  <si>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</si>
  <si>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</si>
  <si>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</si>
  <si>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</si>
  <si>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</si>
  <si>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</si>
  <si>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</si>
  <si>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</si>
  <si>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</si>
  <si>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</si>
  <si>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</si>
  <si>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</si>
  <si>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</si>
  <si>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</si>
  <si>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</si>
  <si>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</si>
  <si>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</si>
  <si>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</si>
  <si>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</si>
  <si>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</si>
  <si>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</si>
  <si>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</si>
  <si>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</si>
  <si>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</si>
  <si>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</si>
  <si>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</si>
  <si>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</si>
  <si>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</si>
  <si>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</si>
  <si>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</si>
  <si>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</si>
  <si>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</si>
  <si>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</si>
  <si>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</si>
  <si>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</si>
  <si>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</si>
  <si>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</si>
  <si>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</si>
  <si>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</si>
  <si>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</si>
  <si>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</si>
  <si>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</si>
  <si>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</si>
  <si>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</si>
  <si>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</si>
  <si>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</si>
  <si>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</si>
  <si>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</si>
  <si>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</si>
  <si>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</si>
  <si>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</si>
  <si>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</si>
  <si>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</si>
  <si>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</si>
  <si>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</si>
  <si>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</si>
  <si>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</si>
  <si>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</si>
  <si>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</si>
  <si>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</si>
  <si>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</si>
  <si>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</si>
  <si>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</si>
  <si>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</si>
  <si>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</si>
  <si>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</si>
  <si>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</si>
  <si>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</si>
  <si>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</si>
  <si>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</si>
  <si>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</si>
  <si>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</si>
  <si>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</si>
  <si>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</si>
  <si>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</si>
  <si>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</si>
  <si>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</si>
  <si>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</si>
  <si>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</si>
  <si>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</si>
  <si>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</si>
  <si>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</si>
  <si>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</si>
  <si>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</si>
  <si>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</si>
  <si>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</si>
  <si>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</si>
  <si>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</si>
  <si>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</si>
  <si>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</si>
  <si>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</si>
  <si>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</si>
  <si>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</si>
  <si>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</si>
  <si>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</si>
  <si>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</si>
  <si>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</si>
  <si>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</si>
  <si>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</si>
  <si>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</si>
  <si>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</si>
  <si>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</si>
  <si>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</si>
  <si>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</si>
  <si>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</si>
  <si>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</si>
  <si>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</si>
  <si>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</si>
  <si>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</si>
  <si>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</si>
  <si>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</si>
  <si>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</si>
  <si>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</si>
  <si>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</si>
  <si>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</si>
  <si>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</si>
  <si>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</si>
  <si>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</si>
  <si>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</si>
  <si>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</si>
  <si>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</si>
  <si>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</si>
  <si>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</si>
  <si>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</si>
  <si>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</si>
  <si>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</si>
  <si>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</si>
  <si>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</si>
  <si>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</si>
  <si>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</si>
  <si>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</si>
  <si>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</si>
  <si>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</si>
  <si>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</si>
  <si>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</si>
  <si>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</si>
  <si>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</si>
  <si>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</si>
  <si>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</si>
  <si>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</si>
  <si>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</si>
  <si>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</si>
  <si>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</si>
  <si>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</si>
  <si>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</si>
  <si>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</si>
  <si>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</si>
  <si>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</si>
  <si>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</si>
  <si>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</si>
  <si>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</si>
  <si>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</si>
  <si>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</si>
  <si>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</si>
  <si>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</si>
  <si>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</si>
  <si>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</si>
  <si>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</si>
  <si>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</si>
  <si>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</si>
  <si>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</si>
  <si>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</si>
  <si>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</si>
  <si>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</si>
  <si>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</si>
  <si>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</si>
  <si>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</si>
  <si>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</si>
  <si>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</si>
  <si>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</si>
  <si>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</si>
  <si>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</si>
  <si>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</si>
  <si>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</si>
  <si>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</si>
  <si>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</si>
  <si>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</si>
  <si>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</si>
  <si>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</si>
  <si>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</si>
  <si>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</si>
  <si>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</si>
  <si>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</si>
  <si>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</si>
  <si>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</si>
  <si>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</si>
  <si>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</si>
  <si>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</si>
  <si>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</si>
  <si>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</si>
  <si>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</si>
  <si>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</si>
  <si>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</si>
  <si>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</si>
  <si>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</si>
  <si>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</si>
  <si>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</si>
  <si>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</si>
  <si>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</si>
  <si>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</si>
  <si>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</si>
  <si>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</si>
  <si>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</si>
  <si>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</si>
  <si>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</si>
  <si>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</si>
  <si>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</si>
  <si>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</si>
  <si>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</si>
  <si>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</si>
  <si>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</si>
  <si>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</si>
  <si>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</si>
  <si>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</si>
  <si>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</si>
  <si>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</si>
  <si>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</si>
  <si>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</si>
  <si>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</si>
  <si>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</si>
  <si>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</si>
  <si>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</si>
  <si>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</si>
  <si>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</si>
  <si>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</si>
  <si>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</si>
  <si>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</si>
  <si>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</si>
  <si>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</si>
  <si>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</si>
  <si>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</si>
  <si>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</si>
  <si>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</si>
  <si>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</si>
  <si>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</si>
  <si>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</si>
  <si>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</si>
  <si>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</si>
  <si>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</si>
  <si>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</si>
  <si>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</si>
  <si>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</si>
  <si>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</si>
  <si>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</si>
  <si>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</si>
  <si>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</si>
  <si>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</si>
  <si>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</si>
  <si>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</si>
  <si>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</si>
  <si>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</si>
  <si>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</si>
  <si>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</si>
  <si>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</si>
  <si>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</si>
  <si>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</si>
  <si>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</si>
  <si>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</si>
  <si>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</si>
  <si>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</si>
  <si>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</si>
  <si>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</si>
  <si>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</si>
  <si>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</si>
  <si>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</si>
  <si>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</si>
  <si>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</si>
  <si>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</si>
  <si>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</si>
  <si>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</si>
  <si>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</si>
  <si>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</si>
  <si>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</si>
  <si>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</si>
  <si>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</si>
  <si>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</si>
  <si>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</si>
  <si>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</si>
  <si>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</si>
  <si>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</si>
  <si>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</si>
  <si>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</si>
  <si>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</si>
  <si>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</si>
  <si>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</si>
  <si>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</si>
  <si>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</si>
  <si>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</si>
  <si>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</si>
  <si>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</si>
  <si>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</si>
  <si>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</si>
  <si>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</si>
  <si>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</si>
  <si>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</si>
  <si>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</si>
  <si>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</si>
  <si>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</si>
  <si>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</si>
  <si>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</si>
  <si>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</si>
  <si>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</si>
  <si>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</si>
  <si>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</si>
  <si>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</si>
  <si>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</si>
  <si>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</si>
  <si>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</si>
  <si>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</si>
  <si>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</si>
  <si>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</si>
  <si>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</si>
  <si>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</si>
  <si>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</si>
  <si>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</si>
  <si>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</si>
  <si>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</si>
  <si>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</si>
  <si>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</si>
  <si>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</si>
  <si>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</si>
  <si>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</si>
  <si>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</si>
  <si>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</si>
  <si>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</si>
  <si>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</si>
  <si>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</si>
  <si>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</si>
  <si>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</si>
  <si>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</si>
  <si>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</si>
  <si>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</si>
  <si>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</si>
  <si>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</si>
  <si>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</si>
  <si>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</si>
  <si>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</si>
  <si>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</si>
  <si>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</si>
  <si>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</si>
  <si>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</si>
  <si>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</si>
  <si>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</si>
  <si>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</si>
  <si>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</si>
  <si>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</si>
  <si>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</si>
  <si>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</si>
  <si>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</si>
  <si>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</si>
  <si>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</si>
  <si>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</si>
  <si>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</si>
  <si>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</si>
  <si>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</si>
  <si>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</si>
  <si>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</si>
  <si>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</si>
  <si>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</si>
  <si>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</si>
  <si>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</si>
  <si>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</si>
  <si>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</si>
  <si>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</si>
  <si>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</si>
  <si>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</si>
  <si>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</si>
  <si>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</si>
  <si>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</si>
  <si>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</si>
  <si>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</si>
  <si>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</si>
  <si>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</si>
  <si>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</si>
  <si>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</si>
  <si>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</si>
  <si>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</si>
  <si>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</si>
  <si>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</si>
  <si>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</si>
  <si>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</si>
  <si>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</si>
  <si>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</si>
  <si>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</si>
  <si>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</si>
  <si>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</si>
  <si>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</si>
  <si>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</si>
  <si>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</si>
  <si>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</si>
  <si>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</si>
  <si>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</si>
  <si>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</si>
  <si>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</si>
  <si>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</si>
  <si>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</si>
  <si>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</si>
  <si>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</si>
  <si>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</si>
  <si>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</si>
  <si>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</si>
  <si>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</si>
  <si>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</si>
  <si>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</si>
  <si>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</si>
  <si>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</si>
  <si>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</si>
  <si>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</si>
  <si>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</si>
  <si>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</si>
  <si>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</si>
  <si>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</si>
  <si>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</si>
  <si>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</si>
  <si>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</si>
  <si>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</si>
  <si>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</si>
  <si>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</si>
  <si>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</si>
  <si>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</si>
  <si>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</si>
  <si>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</si>
  <si>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</si>
  <si>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</si>
  <si>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</si>
  <si>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</si>
  <si>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</si>
  <si>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</si>
  <si>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</si>
  <si>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</si>
  <si>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</si>
  <si>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</si>
  <si>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</si>
  <si>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</si>
  <si>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</si>
  <si>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</si>
  <si>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</si>
  <si>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</si>
  <si>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</si>
  <si>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</si>
  <si>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</si>
  <si>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</si>
  <si>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</si>
  <si>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</si>
  <si>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</si>
  <si>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</si>
  <si>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</si>
  <si>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</si>
  <si>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</si>
  <si>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</si>
  <si>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</si>
  <si>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</si>
  <si>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</si>
  <si>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</si>
  <si>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</si>
  <si>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</si>
  <si>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</si>
  <si>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</si>
  <si>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</si>
  <si>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</si>
  <si>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</si>
  <si>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</si>
  <si>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</si>
  <si>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</si>
  <si>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</si>
  <si>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</si>
  <si>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</si>
  <si>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</si>
  <si>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</si>
  <si>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</si>
  <si>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</si>
  <si>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</si>
  <si>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</si>
  <si>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</si>
  <si>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</si>
  <si>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</si>
  <si>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</si>
  <si>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</si>
  <si>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</si>
  <si>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</si>
  <si>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</si>
  <si>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</si>
  <si>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</si>
  <si>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</si>
  <si>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</si>
  <si>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</si>
  <si>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</si>
  <si>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</si>
  <si>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</si>
  <si>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</si>
  <si>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</si>
  <si>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</si>
  <si>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</si>
  <si>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</si>
  <si>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</si>
  <si>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</si>
  <si>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</si>
  <si>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</si>
  <si>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</si>
  <si>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</si>
  <si>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</si>
  <si>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</si>
  <si>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</si>
  <si>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</si>
  <si>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</si>
  <si>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</si>
  <si>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</si>
  <si>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</si>
  <si>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</si>
  <si>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</si>
  <si>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</si>
  <si>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</si>
  <si>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</si>
  <si>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</si>
  <si>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</si>
  <si>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</si>
  <si>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</si>
  <si>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</si>
  <si>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</si>
  <si>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</si>
  <si>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</si>
  <si>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</si>
  <si>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</si>
  <si>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</si>
  <si>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</si>
  <si>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</si>
  <si>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</si>
  <si>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</si>
  <si>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</si>
  <si>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</si>
  <si>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</si>
  <si>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</si>
  <si>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</si>
  <si>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</si>
  <si>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</si>
  <si>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</si>
  <si>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</si>
  <si>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</si>
  <si>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</si>
  <si>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</si>
  <si>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</si>
  <si>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</si>
  <si>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</si>
  <si>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</si>
  <si>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</si>
  <si>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</si>
  <si>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</si>
  <si>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</si>
  <si>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</si>
  <si>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</si>
  <si>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</si>
  <si>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</si>
  <si>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</si>
  <si>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</si>
  <si>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</si>
  <si>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</si>
  <si>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</si>
  <si>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</si>
  <si>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</si>
  <si>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</si>
  <si>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</si>
  <si>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</si>
  <si>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</si>
  <si>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</si>
  <si>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</si>
  <si>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</si>
  <si>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</si>
  <si>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</si>
  <si>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</si>
  <si>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</si>
  <si>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</si>
  <si>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</si>
  <si>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</si>
  <si>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</si>
  <si>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</si>
  <si>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</si>
  <si>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</si>
  <si>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</si>
  <si>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</si>
  <si>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</si>
  <si>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</si>
  <si>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</si>
  <si>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</si>
  <si>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</si>
  <si>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</si>
  <si>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</si>
  <si>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</si>
  <si>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</si>
  <si>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</si>
  <si>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</si>
  <si>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</si>
  <si>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</si>
  <si>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</si>
  <si>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</si>
  <si>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</si>
  <si>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</si>
  <si>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</si>
  <si>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</si>
  <si>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</si>
  <si>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</si>
  <si>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</si>
  <si>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</si>
  <si>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</si>
  <si>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</si>
  <si>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</si>
  <si>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</si>
  <si>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</si>
  <si>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</si>
  <si>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</si>
  <si>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</si>
  <si>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</si>
  <si>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</si>
  <si>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</si>
  <si>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</si>
  <si>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</si>
  <si>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</si>
  <si>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</si>
  <si>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</si>
  <si>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</si>
  <si>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</si>
  <si>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</si>
  <si>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</si>
  <si>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</si>
  <si>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</si>
  <si>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</si>
  <si>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</si>
  <si>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</si>
  <si>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</si>
  <si>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</si>
  <si>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</si>
  <si>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</si>
  <si>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</si>
  <si>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</si>
  <si>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</si>
  <si>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</si>
  <si>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</si>
  <si>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</si>
  <si>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</si>
  <si>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</si>
  <si>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</si>
  <si>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</si>
  <si>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</si>
  <si>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</si>
  <si>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</si>
  <si>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</si>
  <si>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</si>
  <si>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</si>
  <si>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</si>
  <si>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</si>
  <si>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</si>
  <si>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</si>
  <si>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</si>
  <si>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</si>
  <si>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</si>
  <si>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</si>
  <si>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</si>
  <si>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</si>
  <si>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</si>
  <si>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</si>
  <si>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</si>
  <si>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</si>
  <si>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</si>
  <si>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</si>
  <si>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</si>
  <si>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</si>
  <si>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</si>
  <si>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</si>
  <si>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</si>
  <si>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</si>
  <si>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</si>
  <si>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</si>
  <si>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</si>
  <si>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</si>
  <si>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</si>
  <si>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</si>
  <si>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</si>
  <si>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</si>
  <si>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</si>
  <si>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</si>
  <si>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</si>
  <si>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</si>
  <si>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</si>
  <si>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</si>
  <si>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</si>
  <si>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</si>
  <si>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</si>
  <si>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</si>
  <si>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</si>
  <si>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</si>
  <si>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</si>
  <si>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</si>
  <si>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</si>
  <si>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</si>
  <si>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</si>
  <si>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</si>
  <si>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</si>
  <si>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</si>
  <si>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</si>
  <si>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</si>
  <si>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</si>
  <si>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</si>
  <si>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</si>
  <si>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</si>
  <si>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</si>
  <si>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</si>
  <si>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</si>
  <si>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</si>
  <si>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</si>
  <si>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</si>
  <si>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</si>
  <si>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</si>
  <si>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</si>
  <si>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</si>
  <si>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</si>
  <si>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</si>
  <si>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</si>
  <si>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</si>
  <si>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</si>
  <si>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</si>
  <si>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</si>
  <si>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</si>
  <si>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</si>
  <si>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</si>
  <si>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</si>
  <si>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</si>
  <si>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</si>
  <si>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</si>
  <si>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</si>
  <si>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</si>
  <si>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</si>
  <si>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</si>
  <si>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</si>
  <si>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</si>
  <si>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</si>
  <si>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</si>
  <si>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</si>
  <si>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</si>
  <si>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</si>
  <si>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</si>
  <si>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</si>
  <si>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</si>
  <si>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</si>
  <si>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</si>
  <si>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</si>
  <si>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</si>
  <si>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</si>
  <si>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</si>
  <si>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</si>
  <si>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</si>
  <si>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</si>
  <si>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</si>
  <si>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</si>
  <si>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</si>
  <si>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</si>
  <si>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</si>
  <si>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</si>
  <si>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</si>
  <si>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</si>
  <si>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</si>
  <si>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</si>
  <si>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</si>
  <si>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</si>
  <si>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</si>
  <si>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</si>
  <si>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</si>
  <si>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</si>
  <si>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</si>
  <si>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</si>
  <si>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</si>
  <si>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</si>
  <si>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</si>
  <si>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</si>
  <si>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</si>
  <si>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</si>
  <si>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</si>
  <si>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</si>
  <si>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</si>
  <si>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</si>
  <si>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</si>
  <si>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</si>
  <si>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</si>
  <si>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</si>
  <si>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</si>
  <si>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</si>
  <si>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</si>
  <si>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</si>
  <si>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</si>
  <si>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</si>
  <si>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</si>
  <si>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</si>
  <si>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</si>
  <si>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</si>
  <si>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</si>
  <si>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</si>
  <si>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</si>
  <si>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</si>
  <si>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</si>
  <si>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</si>
  <si>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</si>
  <si>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</si>
  <si>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</si>
  <si>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</si>
  <si>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</si>
  <si>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</si>
  <si>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</si>
  <si>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</si>
  <si>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</si>
  <si>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</si>
  <si>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</si>
  <si>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</si>
  <si>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</si>
  <si>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</si>
  <si>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</si>
  <si>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</si>
  <si>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</si>
  <si>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</si>
  <si>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</si>
  <si>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</si>
  <si>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</si>
  <si>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</si>
  <si>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</si>
  <si>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</si>
  <si>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</si>
  <si>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</si>
  <si>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</si>
  <si>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</si>
  <si>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</si>
  <si>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</si>
  <si>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</si>
  <si>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</si>
  <si>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</si>
  <si>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</si>
  <si>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</si>
  <si>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</si>
  <si>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</si>
  <si>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</si>
  <si>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</si>
  <si>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</si>
  <si>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</si>
  <si>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</si>
  <si>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</si>
  <si>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</si>
  <si>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</si>
  <si>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</si>
  <si>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</si>
  <si>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</si>
  <si>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</si>
  <si>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</si>
  <si>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</si>
  <si>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</si>
  <si>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</si>
  <si>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</si>
  <si>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</si>
  <si>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</si>
  <si>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</si>
  <si>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</si>
  <si>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</si>
  <si>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</si>
  <si>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</si>
  <si>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</si>
  <si>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</si>
  <si>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</si>
  <si>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</si>
  <si>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</si>
  <si>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</si>
  <si>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</si>
  <si>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</si>
  <si>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</si>
  <si>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</si>
  <si>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</si>
  <si>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</si>
  <si>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</si>
  <si>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</si>
  <si>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</si>
  <si>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</si>
  <si>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</si>
  <si>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</si>
  <si>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</si>
  <si>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</si>
  <si>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</si>
  <si>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</si>
  <si>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</si>
  <si>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</si>
  <si>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</si>
  <si>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</si>
  <si>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</si>
  <si>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</si>
  <si>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</si>
  <si>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</si>
  <si>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</si>
  <si>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</si>
  <si>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</si>
  <si>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</si>
  <si>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</si>
  <si>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</si>
  <si>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</si>
  <si>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</si>
  <si>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</si>
  <si>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</si>
  <si>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</si>
  <si>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</si>
  <si>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</si>
  <si>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</si>
  <si>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</si>
  <si>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</si>
  <si>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</si>
  <si>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</si>
  <si>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</si>
  <si>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</si>
  <si>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</si>
  <si>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</si>
  <si>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</si>
  <si>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</si>
  <si>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</si>
  <si>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</si>
  <si>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</si>
  <si>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</si>
  <si>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</si>
  <si>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</si>
  <si>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</si>
  <si>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</si>
  <si>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</si>
  <si>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</si>
  <si>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</si>
  <si>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</si>
  <si>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</si>
  <si>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</si>
  <si>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</si>
  <si>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</si>
  <si>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</si>
  <si>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</si>
  <si>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</si>
  <si>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</si>
  <si>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</si>
  <si>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</si>
  <si>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</si>
  <si>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</si>
  <si>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</si>
  <si>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</si>
  <si>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</si>
  <si>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</si>
  <si>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</si>
  <si>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</si>
  <si>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</si>
  <si>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</si>
  <si>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</si>
  <si>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</si>
  <si>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</si>
  <si>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</si>
  <si>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</si>
  <si>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</si>
  <si>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</si>
  <si>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</si>
  <si>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</si>
  <si>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</si>
  <si>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</si>
  <si>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</si>
  <si>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</si>
  <si>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</si>
  <si>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</si>
  <si>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</si>
  <si>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</si>
  <si>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</si>
  <si>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</si>
  <si>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</si>
  <si>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</si>
  <si>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</si>
  <si>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</si>
  <si>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</si>
  <si>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</si>
  <si>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</si>
  <si>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</si>
  <si>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</si>
  <si>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</si>
  <si>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</si>
  <si>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</si>
  <si>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</si>
  <si>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</si>
  <si>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</si>
  <si>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</si>
  <si>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</si>
  <si>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</si>
  <si>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</si>
  <si>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</si>
  <si>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</si>
  <si>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</si>
  <si>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</si>
  <si>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</si>
  <si>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</si>
  <si>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</si>
  <si>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</si>
  <si>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</si>
  <si>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</si>
  <si>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</si>
  <si>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</si>
  <si>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</si>
  <si>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</si>
  <si>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</si>
  <si>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</si>
  <si>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</si>
  <si>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</si>
  <si>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</si>
  <si>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</si>
  <si>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</si>
  <si>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</si>
  <si>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</si>
  <si>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</si>
  <si>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</si>
  <si>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</si>
  <si>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</si>
  <si>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</si>
  <si>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</si>
  <si>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</si>
  <si>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</si>
  <si>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</si>
  <si>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</si>
  <si>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</si>
  <si>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</si>
  <si>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</si>
  <si>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</si>
  <si>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</si>
  <si>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</si>
  <si>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</si>
  <si>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</si>
  <si>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</si>
  <si>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</si>
  <si>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</si>
  <si>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</si>
  <si>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</si>
  <si>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</si>
  <si>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</si>
  <si>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</si>
  <si>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</si>
  <si>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</si>
  <si>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</si>
  <si>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</si>
  <si>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</si>
  <si>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</si>
  <si>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</si>
  <si>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</si>
  <si>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</si>
  <si>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</si>
  <si>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</si>
  <si>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</si>
  <si>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</si>
  <si>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</si>
  <si>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</si>
  <si>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</si>
  <si>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</si>
  <si>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</si>
  <si>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</si>
  <si>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</si>
  <si>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</si>
  <si>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</si>
  <si>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</si>
  <si>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</si>
  <si>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</si>
  <si>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</si>
  <si>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</si>
  <si>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</si>
  <si>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</si>
  <si>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</si>
  <si>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</si>
  <si>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</si>
  <si>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</si>
  <si>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</si>
  <si>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</si>
  <si>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</si>
  <si>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</si>
  <si>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</si>
  <si>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</si>
  <si>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</si>
  <si>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</si>
  <si>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</si>
  <si>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</si>
  <si>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</si>
  <si>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</si>
  <si>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</si>
  <si>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</si>
  <si>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</si>
  <si>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</si>
  <si>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</si>
  <si>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</si>
  <si>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</si>
  <si>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</si>
  <si>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</si>
  <si>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</si>
  <si>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</si>
  <si>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</si>
  <si>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</si>
  <si>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</si>
  <si>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</si>
  <si>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</si>
  <si>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</si>
  <si>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</si>
  <si>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</si>
  <si>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</si>
  <si>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</si>
  <si>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</si>
  <si>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</si>
  <si>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</si>
  <si>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</si>
  <si>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</si>
  <si>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</si>
  <si>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</si>
  <si>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</si>
  <si>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</si>
  <si>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</si>
  <si>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</si>
  <si>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</si>
  <si>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</si>
  <si>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</si>
  <si>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</si>
  <si>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</si>
  <si>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</si>
  <si>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</si>
  <si>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</si>
  <si>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</si>
  <si>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</si>
  <si>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</si>
  <si>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</si>
  <si>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</si>
  <si>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</si>
  <si>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</si>
  <si>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</si>
  <si>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</si>
  <si>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</si>
  <si>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</si>
  <si>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</si>
  <si>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</si>
  <si>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</si>
  <si>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</si>
  <si>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</si>
  <si>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</si>
  <si>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</si>
  <si>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</si>
  <si>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</si>
  <si>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</si>
  <si>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</si>
  <si>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</si>
  <si>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</si>
  <si>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</si>
  <si>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</si>
  <si>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</si>
  <si>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</si>
  <si>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</si>
  <si>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</si>
  <si>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</si>
  <si>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</si>
  <si>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</si>
  <si>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</si>
  <si>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</si>
  <si>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</si>
  <si>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</si>
  <si>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</si>
  <si>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</si>
  <si>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</si>
  <si>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</si>
  <si>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</si>
  <si>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</si>
  <si>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</si>
  <si>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</si>
  <si>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</si>
  <si>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</si>
  <si>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</si>
  <si>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</si>
  <si>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</si>
  <si>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</si>
  <si>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</si>
  <si>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</si>
  <si>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</si>
  <si>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</si>
  <si>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</si>
  <si>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</si>
  <si>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</si>
  <si>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</si>
  <si>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</si>
  <si>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</si>
  <si>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</si>
  <si>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</si>
  <si>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</si>
  <si>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</si>
  <si>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</si>
  <si>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</si>
  <si>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</si>
  <si>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</si>
  <si>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</si>
  <si>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</si>
  <si>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</si>
  <si>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</si>
  <si>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</si>
  <si>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</si>
  <si>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</si>
  <si>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</si>
  <si>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</si>
  <si>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</si>
  <si>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</si>
  <si>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</si>
  <si>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</si>
  <si>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</si>
  <si>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</si>
  <si>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</si>
  <si>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</si>
  <si>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</si>
  <si>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</si>
  <si>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</si>
  <si>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</si>
  <si>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</si>
  <si>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</si>
  <si>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</si>
  <si>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</si>
  <si>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</si>
  <si>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</si>
  <si>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</si>
  <si>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</si>
  <si>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</si>
  <si>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</si>
  <si>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</si>
  <si>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</si>
  <si>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</si>
  <si>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</si>
  <si>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</si>
  <si>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</si>
  <si>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</si>
  <si>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</si>
  <si>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</si>
  <si>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</si>
  <si>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</si>
  <si>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</si>
  <si>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</si>
  <si>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</si>
  <si>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</si>
  <si>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</si>
  <si>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</si>
  <si>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</si>
  <si>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</si>
  <si>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</si>
  <si>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</si>
  <si>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</si>
  <si>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</si>
  <si>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</si>
  <si>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</si>
  <si>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</si>
  <si>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</si>
  <si>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</si>
  <si>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</si>
  <si>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</si>
  <si>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</si>
  <si>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</si>
  <si>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</si>
  <si>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</si>
  <si>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</si>
  <si>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</si>
  <si>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</si>
  <si>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</si>
  <si>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</si>
  <si>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</si>
  <si>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</si>
  <si>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</si>
  <si>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</si>
  <si>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</si>
  <si>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</si>
  <si>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</si>
  <si>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</si>
  <si>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</si>
  <si>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</si>
  <si>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</si>
  <si>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</si>
  <si>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</si>
  <si>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</si>
  <si>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</si>
  <si>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</si>
  <si>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</si>
  <si>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</si>
  <si>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</si>
  <si>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</si>
  <si>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</si>
  <si>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</si>
  <si>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</si>
  <si>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</si>
  <si>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</si>
  <si>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</si>
  <si>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</si>
  <si>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</si>
  <si>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</si>
  <si>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</si>
  <si>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</si>
  <si>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</si>
  <si>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</si>
  <si>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</si>
  <si>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</si>
  <si>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</si>
  <si>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</si>
  <si>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</si>
  <si>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</si>
  <si>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</si>
  <si>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</si>
  <si>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</si>
  <si>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</si>
  <si>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</si>
  <si>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</si>
  <si>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</si>
  <si>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</si>
  <si>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</si>
  <si>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</si>
  <si>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</si>
  <si>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</si>
  <si>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</si>
  <si>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</si>
  <si>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</si>
  <si>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</si>
  <si>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</si>
  <si>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</si>
  <si>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</si>
  <si>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</si>
  <si>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</si>
  <si>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</si>
  <si>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</si>
  <si>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</si>
  <si>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</si>
  <si>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</si>
  <si>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</si>
  <si>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</si>
  <si>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</si>
  <si>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</si>
  <si>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</si>
  <si>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</si>
  <si>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</si>
  <si>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</si>
  <si>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</si>
  <si>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</si>
  <si>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</si>
  <si>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</si>
  <si>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</si>
  <si>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</si>
  <si>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</si>
  <si>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</si>
  <si>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</si>
  <si>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</si>
  <si>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</si>
  <si>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</si>
  <si>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</si>
  <si>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</si>
  <si>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</si>
  <si>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</si>
  <si>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</si>
  <si>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</si>
  <si>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</si>
  <si>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</si>
  <si>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</si>
  <si>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</si>
  <si>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</si>
  <si>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</si>
  <si>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</si>
  <si>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</si>
  <si>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</si>
  <si>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</si>
  <si>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</si>
  <si>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</si>
  <si>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</si>
  <si>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</si>
  <si>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</si>
  <si>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</si>
  <si>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</si>
  <si>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</si>
  <si>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</si>
  <si>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</si>
  <si>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</si>
  <si>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</si>
  <si>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</si>
  <si>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</si>
  <si>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</si>
  <si>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</si>
  <si>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</si>
  <si>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</si>
  <si>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</si>
  <si>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</si>
  <si>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</si>
  <si>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</si>
  <si>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</si>
  <si>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</si>
  <si>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</si>
  <si>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</si>
  <si>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</si>
  <si>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</si>
  <si>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</si>
  <si>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</si>
  <si>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</si>
  <si>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</si>
  <si>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</si>
  <si>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</si>
  <si>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</si>
  <si>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</si>
  <si>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</si>
  <si>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</si>
  <si>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</si>
  <si>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</si>
  <si>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</si>
  <si>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</si>
  <si>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</si>
  <si>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</si>
  <si>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</si>
  <si>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</si>
  <si>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</si>
  <si>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</si>
  <si>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</si>
  <si>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</si>
  <si>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</si>
  <si>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</si>
  <si>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</si>
  <si>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</si>
  <si>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</si>
  <si>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</si>
  <si>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</si>
  <si>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</si>
  <si>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</si>
  <si>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</si>
  <si>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</si>
  <si>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</si>
  <si>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</si>
  <si>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</si>
  <si>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</si>
  <si>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</si>
  <si>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</si>
  <si>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</si>
  <si>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</si>
  <si>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</si>
  <si>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</si>
  <si>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</si>
  <si>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</si>
  <si>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</si>
  <si>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</si>
  <si>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</si>
  <si>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</si>
  <si>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</si>
  <si>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</si>
  <si>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</si>
  <si>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</si>
  <si>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</si>
  <si>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</si>
  <si>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</si>
  <si>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</si>
  <si>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</si>
  <si>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</si>
  <si>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</si>
  <si>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</si>
  <si>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</si>
  <si>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</si>
  <si>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</si>
  <si>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</si>
  <si>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</si>
  <si>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</si>
  <si>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</si>
  <si>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</si>
  <si>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</si>
  <si>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</si>
  <si>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</si>
  <si>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</si>
  <si>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</si>
  <si>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</si>
  <si>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</si>
  <si>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</si>
  <si>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</si>
  <si>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</si>
  <si>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</si>
  <si>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</si>
  <si>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</si>
  <si>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</si>
  <si>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</si>
  <si>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</si>
  <si>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</si>
  <si>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</si>
  <si>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</si>
  <si>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</si>
  <si>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</si>
  <si>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</si>
  <si>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</si>
  <si>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</si>
  <si>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</si>
  <si>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</si>
  <si>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</si>
  <si>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</si>
  <si>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</si>
  <si>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</si>
  <si>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</si>
  <si>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</si>
  <si>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</si>
  <si>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</si>
  <si>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</si>
  <si>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</si>
  <si>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</si>
  <si>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</si>
  <si>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</si>
  <si>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</si>
  <si>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</si>
  <si>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</si>
  <si>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</si>
  <si>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</si>
  <si>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</si>
  <si>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</si>
  <si>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</si>
  <si>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</si>
  <si>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</si>
  <si>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</si>
  <si>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</si>
  <si>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</si>
  <si>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</si>
  <si>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</si>
  <si>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</si>
  <si>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</si>
  <si>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</si>
  <si>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</si>
  <si>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</si>
  <si>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</si>
  <si>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</si>
  <si>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</si>
  <si>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</si>
  <si>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</si>
  <si>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</si>
  <si>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</si>
  <si>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</si>
  <si>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</si>
  <si>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</si>
  <si>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</si>
  <si>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</si>
  <si>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</si>
  <si>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</si>
  <si>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</si>
  <si>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</si>
  <si>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</si>
  <si>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</si>
  <si>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</si>
  <si>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</si>
  <si>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</si>
  <si>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</si>
  <si>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</si>
  <si>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</si>
  <si>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</si>
  <si>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</si>
  <si>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</si>
  <si>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</si>
  <si>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</si>
  <si>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</si>
  <si>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</si>
  <si>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</si>
  <si>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</si>
  <si>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</si>
  <si>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</si>
  <si>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</si>
  <si>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</si>
  <si>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</si>
  <si>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</si>
  <si>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</si>
  <si>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</si>
  <si>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</si>
  <si>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</si>
  <si>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</si>
  <si>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</si>
  <si>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</si>
  <si>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</si>
  <si>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</si>
  <si>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</si>
  <si>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</si>
  <si>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</si>
  <si>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</si>
  <si>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</si>
  <si>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</si>
  <si>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</si>
  <si>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</si>
  <si>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</si>
  <si>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</si>
  <si>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</si>
  <si>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</si>
  <si>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</si>
  <si>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</si>
  <si>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</si>
  <si>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</si>
  <si>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</si>
  <si>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</si>
  <si>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</si>
  <si>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</si>
  <si>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</si>
  <si>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</si>
  <si>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</si>
  <si>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</si>
  <si>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</si>
  <si>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</si>
  <si>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</si>
  <si>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</si>
  <si>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</si>
  <si>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</si>
  <si>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</si>
  <si>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</si>
  <si>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</si>
  <si>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</si>
  <si>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</si>
  <si>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</si>
  <si>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</si>
  <si>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</si>
  <si>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</si>
  <si>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</si>
  <si>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</si>
  <si>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</si>
  <si>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</si>
  <si>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</si>
  <si>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</si>
  <si>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</si>
  <si>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</si>
  <si>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</si>
  <si>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</si>
  <si>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</si>
  <si>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</si>
  <si>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</si>
  <si>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</si>
  <si>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</si>
  <si>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</si>
  <si>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</si>
  <si>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</si>
  <si>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</si>
  <si>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</si>
  <si>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</si>
  <si>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</si>
  <si>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</si>
  <si>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</si>
  <si>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</si>
  <si>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</si>
  <si>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</si>
  <si>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</si>
  <si>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</si>
  <si>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</si>
  <si>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</si>
  <si>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</si>
  <si>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</si>
  <si>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</si>
  <si>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</si>
  <si>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</si>
  <si>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</si>
  <si>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</si>
  <si>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</si>
  <si>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</si>
  <si>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</si>
  <si>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</si>
  <si>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</si>
  <si>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</si>
  <si>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</si>
  <si>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</si>
  <si>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</si>
  <si>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</si>
  <si>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</si>
  <si>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</si>
  <si>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</si>
  <si>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</si>
  <si>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</si>
  <si>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</si>
  <si>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</si>
  <si>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</si>
  <si>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</si>
  <si>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</si>
  <si>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</si>
  <si>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</si>
  <si>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</si>
  <si>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</si>
  <si>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</si>
  <si>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</si>
  <si>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</si>
  <si>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</si>
  <si>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</si>
  <si>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</si>
  <si>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</si>
  <si>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</si>
  <si>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</si>
  <si>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</si>
  <si>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</si>
  <si>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</si>
  <si>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</si>
  <si>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</si>
  <si>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</si>
  <si>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</si>
  <si>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</si>
  <si>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</si>
  <si>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</si>
  <si>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</si>
  <si>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</si>
  <si>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</si>
  <si>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</si>
  <si>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</si>
  <si>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</si>
  <si>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</si>
  <si>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</si>
  <si>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</si>
  <si>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</si>
  <si>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</si>
  <si>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</si>
  <si>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</si>
  <si>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</si>
  <si>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</si>
  <si>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</si>
  <si>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</si>
  <si>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</si>
  <si>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</si>
  <si>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</si>
  <si>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</si>
  <si>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</si>
  <si>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</si>
  <si>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</si>
  <si>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</si>
  <si>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</si>
  <si>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</si>
  <si>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</si>
  <si>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</si>
  <si>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</si>
  <si>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</si>
  <si>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</si>
  <si>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</si>
  <si>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</si>
  <si>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</si>
  <si>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</si>
  <si>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</si>
  <si>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</si>
  <si>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</si>
  <si>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</si>
  <si>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</si>
  <si>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</si>
  <si>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</si>
  <si>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</si>
  <si>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</si>
  <si>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</si>
  <si>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</si>
  <si>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</si>
  <si>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</si>
  <si>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</si>
  <si>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</si>
  <si>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</si>
  <si>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</si>
  <si>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</si>
  <si>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</si>
  <si>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</si>
  <si>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</si>
  <si>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</si>
  <si>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</si>
  <si>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</si>
  <si>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</si>
  <si>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</si>
  <si>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</si>
  <si>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</si>
  <si>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</si>
  <si>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</si>
  <si>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</si>
  <si>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</si>
  <si>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</si>
  <si>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</si>
  <si>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</si>
  <si>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</si>
  <si>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</si>
  <si>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</si>
  <si>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</si>
  <si>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</si>
  <si>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</si>
  <si>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</si>
  <si>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</si>
  <si>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</si>
  <si>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</si>
  <si>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</si>
  <si>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</si>
  <si>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</si>
  <si>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</si>
  <si>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</si>
  <si>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</si>
  <si>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</si>
  <si>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</si>
  <si>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</si>
  <si>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</si>
  <si>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</si>
  <si>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</si>
  <si>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</si>
  <si>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</si>
  <si>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</si>
  <si>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</si>
  <si>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</si>
  <si>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</si>
  <si>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</si>
  <si>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</si>
  <si>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</si>
  <si>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</si>
  <si>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</si>
  <si>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</si>
  <si>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</si>
  <si>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</si>
  <si>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</si>
  <si>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</si>
  <si>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</si>
  <si>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</si>
  <si>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</si>
  <si>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</si>
  <si>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</si>
  <si>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</si>
  <si>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</si>
  <si>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</si>
  <si>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</si>
  <si>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</si>
  <si>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</si>
  <si>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</si>
  <si>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</si>
  <si>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</si>
  <si>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</si>
  <si>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</si>
  <si>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</si>
  <si>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</si>
  <si>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</si>
  <si>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</si>
  <si>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</si>
  <si>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</si>
  <si>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</si>
  <si>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</si>
  <si>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</si>
  <si>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</si>
  <si>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</si>
  <si>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</si>
  <si>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</si>
  <si>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</si>
  <si>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</si>
  <si>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</si>
  <si>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</si>
  <si>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</si>
  <si>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</si>
  <si>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</si>
  <si>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</si>
  <si>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</si>
  <si>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</si>
  <si>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</si>
  <si>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</si>
  <si>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</si>
  <si>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</si>
  <si>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</si>
  <si>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</si>
  <si>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</si>
  <si>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</si>
  <si>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</si>
  <si>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</si>
  <si>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</si>
  <si>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</si>
  <si>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</si>
  <si>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</si>
  <si>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</si>
  <si>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</si>
  <si>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</si>
  <si>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</si>
  <si>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</si>
  <si>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</si>
  <si>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</si>
  <si>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</si>
  <si>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</si>
  <si>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</si>
  <si>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</si>
  <si>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</si>
  <si>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</si>
  <si>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</si>
  <si>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</si>
  <si>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</si>
  <si>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</si>
  <si>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</si>
  <si>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</si>
  <si>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</si>
  <si>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</si>
  <si>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</si>
  <si>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</si>
  <si>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</si>
  <si>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</si>
  <si>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</si>
  <si>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</si>
  <si>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</si>
  <si>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</si>
  <si>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</si>
  <si>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</si>
  <si>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</si>
  <si>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</si>
  <si>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</si>
  <si>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</si>
  <si>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</si>
  <si>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</si>
  <si>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</si>
  <si>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</si>
  <si>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</si>
  <si>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</si>
  <si>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</si>
  <si>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</si>
  <si>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</si>
  <si>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</si>
  <si>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</si>
  <si>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</si>
  <si>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</si>
  <si>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</si>
  <si>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</si>
  <si>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</si>
  <si>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</si>
  <si>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</si>
  <si>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</si>
  <si>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</si>
  <si>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</si>
  <si>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</si>
  <si>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</si>
  <si>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</si>
  <si>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</si>
  <si>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</si>
  <si>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</si>
  <si>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</si>
  <si>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</si>
  <si>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</si>
  <si>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</si>
  <si>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</si>
  <si>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</si>
  <si>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</si>
  <si>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</si>
  <si>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</si>
  <si>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</si>
  <si>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</si>
  <si>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</si>
  <si>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</si>
  <si>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</si>
  <si>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</si>
  <si>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</si>
  <si>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</si>
  <si>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</si>
  <si>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</si>
  <si>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</si>
  <si>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</si>
  <si>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</si>
  <si>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</si>
  <si>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</si>
  <si>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</si>
  <si>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</si>
  <si>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</si>
  <si>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</si>
  <si>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</si>
  <si>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</si>
  <si>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</si>
  <si>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</si>
  <si>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</si>
  <si>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</si>
  <si>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</si>
  <si>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</si>
  <si>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</si>
  <si>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</si>
  <si>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</si>
  <si>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</si>
  <si>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</si>
  <si>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</si>
  <si>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</si>
  <si>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</si>
  <si>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</si>
  <si>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</si>
  <si>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</si>
  <si>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</si>
  <si>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</si>
  <si>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</si>
  <si>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</si>
  <si>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</si>
  <si>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</si>
  <si>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</si>
  <si>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</si>
  <si>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</si>
  <si>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</si>
  <si>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</si>
  <si>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</si>
  <si>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</si>
  <si>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</si>
  <si>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</si>
  <si>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</si>
  <si>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</si>
  <si>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</si>
  <si>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</si>
  <si>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</si>
  <si>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</si>
  <si>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</si>
  <si>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</si>
  <si>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</si>
  <si>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</si>
  <si>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</si>
  <si>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</si>
  <si>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</si>
  <si>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</si>
  <si>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</si>
  <si>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</si>
  <si>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</si>
  <si>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</si>
  <si>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</si>
  <si>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</si>
  <si>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</si>
  <si>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</si>
  <si>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</si>
  <si>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</si>
  <si>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</si>
  <si>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</si>
  <si>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</si>
  <si>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</si>
  <si>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</si>
  <si>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</si>
  <si>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</si>
  <si>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</si>
  <si>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</si>
  <si>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</si>
  <si>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</si>
  <si>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</si>
  <si>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</si>
  <si>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</si>
  <si>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</si>
  <si>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</si>
  <si>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</si>
  <si>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</si>
  <si>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</si>
  <si>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</si>
  <si>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</si>
  <si>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</si>
  <si>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</si>
  <si>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</si>
  <si>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</si>
  <si>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</si>
  <si>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</si>
  <si>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</si>
  <si>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</si>
  <si>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</si>
  <si>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</si>
  <si>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</si>
  <si>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</si>
  <si>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</si>
  <si>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</si>
  <si>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</si>
  <si>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</si>
  <si>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</si>
  <si>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</si>
  <si>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</si>
  <si>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</si>
  <si>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</si>
  <si>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</si>
  <si>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</si>
  <si>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</si>
  <si>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</si>
  <si>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</si>
  <si>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</si>
  <si>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</si>
  <si>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</si>
  <si>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</si>
  <si>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</si>
  <si>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</si>
  <si>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</si>
  <si>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</si>
  <si>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</si>
  <si>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</si>
  <si>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</si>
  <si>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</si>
  <si>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</si>
  <si>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</si>
  <si>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</si>
  <si>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</si>
  <si>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</si>
  <si>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</si>
  <si>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</si>
  <si>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</si>
  <si>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</si>
  <si>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</si>
  <si>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</si>
  <si>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</si>
  <si>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</si>
  <si>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</si>
  <si>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</si>
  <si>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</si>
  <si>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</si>
  <si>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</si>
  <si>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</si>
  <si>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</si>
  <si>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</si>
  <si>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</si>
  <si>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</si>
  <si>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</si>
  <si>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</si>
  <si>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</si>
  <si>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</si>
  <si>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</si>
  <si>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</si>
  <si>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</si>
  <si>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</si>
  <si>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</si>
  <si>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</si>
  <si>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</si>
  <si>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</si>
  <si>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</si>
  <si>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</si>
  <si>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</si>
  <si>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</si>
  <si>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</si>
  <si>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</si>
  <si>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</si>
  <si>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</si>
  <si>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</si>
  <si>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</si>
  <si>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</si>
  <si>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</si>
  <si>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</si>
  <si>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</si>
  <si>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</si>
  <si>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</si>
  <si>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</si>
  <si>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</si>
  <si>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</si>
  <si>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</si>
  <si>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</si>
  <si>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</si>
  <si>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</si>
  <si>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</si>
  <si>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</si>
  <si>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</si>
  <si>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</si>
  <si>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</si>
  <si>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</si>
  <si>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</si>
  <si>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</si>
  <si>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</si>
  <si>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</si>
  <si>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</si>
  <si>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</si>
  <si>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</si>
  <si>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</si>
  <si>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</si>
  <si>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</si>
  <si>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</si>
  <si>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</si>
  <si>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</si>
  <si>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</si>
  <si>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</si>
  <si>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</si>
  <si>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</si>
  <si>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</si>
  <si>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</si>
  <si>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</si>
  <si>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</si>
  <si>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</si>
  <si>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</si>
  <si>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</si>
  <si>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</si>
  <si>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</si>
  <si>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</si>
  <si>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</si>
  <si>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</si>
  <si>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</si>
  <si>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</si>
  <si>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</si>
  <si>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</si>
  <si>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</si>
  <si>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</si>
  <si>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</si>
  <si>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</si>
  <si>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</si>
  <si>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</si>
  <si>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</si>
  <si>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</si>
  <si>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</si>
  <si>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</si>
  <si>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</si>
  <si>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</si>
  <si>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</si>
  <si>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</si>
  <si>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</si>
  <si>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</si>
  <si>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</si>
  <si>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</si>
  <si>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</si>
  <si>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</si>
  <si>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</si>
  <si>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</si>
  <si>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</si>
  <si>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</si>
  <si>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</si>
  <si>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</si>
  <si>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</si>
  <si>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</si>
  <si>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</si>
  <si>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</si>
  <si>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</si>
  <si>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</si>
  <si>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</si>
  <si>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</si>
  <si>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</si>
  <si>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</si>
  <si>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</si>
  <si>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</si>
  <si>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</si>
  <si>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</si>
  <si>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</si>
  <si>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</si>
  <si>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</si>
  <si>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</si>
  <si>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</si>
  <si>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</si>
  <si>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</si>
  <si>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</si>
  <si>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</si>
  <si>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</si>
  <si>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</si>
  <si>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</si>
  <si>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</si>
  <si>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</si>
  <si>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</si>
  <si>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</si>
  <si>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</si>
  <si>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</si>
  <si>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</si>
  <si>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</si>
  <si>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</si>
  <si>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</si>
  <si>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</si>
  <si>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</si>
  <si>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</si>
  <si>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</si>
  <si>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</si>
  <si>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</si>
  <si>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</si>
  <si>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</si>
  <si>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</si>
  <si>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</si>
  <si>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</si>
  <si>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</si>
  <si>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</si>
  <si>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</si>
  <si>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</si>
  <si>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</si>
  <si>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</si>
  <si>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</si>
  <si>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</si>
  <si>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</si>
  <si>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</si>
  <si>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</si>
  <si>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</si>
  <si>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</si>
  <si>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</si>
  <si>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</si>
  <si>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</si>
  <si>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</si>
  <si>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</si>
  <si>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</si>
  <si>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</si>
  <si>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</si>
  <si>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</si>
  <si>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</si>
  <si>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</si>
  <si>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</si>
  <si>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</si>
  <si>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</si>
  <si>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</si>
  <si>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</si>
  <si>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</si>
  <si>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</si>
  <si>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</si>
  <si>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</si>
  <si>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</si>
  <si>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</si>
  <si>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</si>
  <si>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</si>
  <si>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</si>
  <si>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</si>
  <si>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</si>
  <si>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</si>
  <si>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</si>
  <si>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</si>
  <si>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</si>
  <si>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</si>
  <si>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</si>
  <si>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</si>
  <si>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</si>
  <si>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</si>
  <si>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</si>
  <si>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</si>
  <si>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</si>
  <si>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</si>
  <si>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</si>
  <si>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</si>
  <si>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</si>
  <si>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</si>
  <si>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</si>
  <si>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</si>
  <si>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</si>
  <si>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</si>
  <si>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</si>
  <si>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</si>
  <si>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</si>
  <si>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</si>
  <si>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</si>
  <si>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</si>
  <si>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</si>
  <si>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</si>
  <si>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</si>
  <si>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</si>
  <si>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</si>
  <si>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</si>
  <si>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</si>
  <si>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</si>
  <si>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</si>
  <si>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</si>
  <si>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</si>
  <si>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</si>
  <si>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</si>
  <si>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</si>
  <si>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</si>
  <si>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</si>
  <si>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</si>
  <si>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</si>
  <si>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</si>
  <si>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</si>
  <si>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</si>
  <si>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</si>
  <si>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</si>
  <si>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</si>
  <si>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</si>
  <si>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</si>
  <si>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</si>
  <si>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</si>
  <si>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</si>
  <si>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</si>
  <si>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</si>
  <si>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</si>
  <si>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</si>
  <si>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</si>
  <si>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</si>
  <si>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</si>
  <si>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</si>
  <si>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</si>
  <si>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</si>
  <si>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</si>
  <si>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</si>
  <si>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</si>
  <si>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</si>
  <si>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</si>
  <si>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</si>
  <si>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</si>
  <si>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</si>
  <si>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</si>
  <si>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</si>
  <si>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</si>
  <si>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</si>
  <si>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</si>
  <si>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</si>
  <si>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</si>
  <si>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</si>
  <si>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</si>
  <si>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</si>
  <si>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</si>
  <si>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</si>
  <si>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</si>
  <si>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</si>
  <si>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</si>
  <si>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</si>
  <si>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</si>
  <si>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</si>
  <si>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</si>
  <si>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</si>
  <si>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</si>
  <si>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</si>
  <si>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</si>
  <si>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</si>
  <si>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</si>
  <si>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</si>
  <si>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</si>
  <si>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</si>
  <si>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</si>
  <si>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</si>
  <si>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</si>
  <si>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</si>
  <si>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</si>
  <si>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</si>
  <si>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</si>
  <si>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</si>
  <si>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</si>
  <si>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</si>
  <si>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</si>
  <si>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</si>
  <si>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</si>
  <si>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</si>
  <si>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</si>
  <si>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</si>
  <si>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</si>
  <si>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</si>
  <si>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</si>
  <si>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</si>
  <si>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</si>
  <si>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</si>
  <si>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</si>
  <si>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</si>
  <si>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</si>
  <si>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</si>
  <si>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</si>
  <si>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</si>
  <si>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</si>
  <si>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</si>
  <si>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</si>
  <si>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</si>
  <si>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</si>
  <si>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</si>
  <si>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</si>
  <si>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</si>
  <si>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</si>
  <si>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</si>
  <si>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</si>
  <si>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</si>
  <si>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</si>
  <si>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</si>
  <si>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</si>
  <si>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</si>
  <si>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</si>
  <si>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</si>
  <si>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</si>
  <si>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</si>
  <si>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</si>
  <si>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</si>
  <si>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</si>
  <si>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</si>
  <si>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</si>
  <si>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</si>
  <si>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</si>
  <si>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</si>
  <si>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</si>
  <si>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</si>
  <si>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</si>
  <si>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</si>
  <si>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</si>
  <si>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</si>
  <si>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</si>
  <si>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</si>
  <si>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</si>
  <si>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</si>
  <si>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</si>
  <si>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</si>
  <si>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</si>
  <si>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</si>
  <si>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</si>
  <si>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</si>
  <si>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</si>
  <si>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</si>
  <si>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</si>
  <si>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</si>
  <si>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</si>
  <si>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</si>
  <si>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</si>
  <si>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</si>
  <si>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</si>
  <si>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</si>
  <si>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</si>
  <si>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</si>
  <si>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</si>
  <si>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</si>
  <si>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</si>
  <si>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</si>
  <si>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</si>
  <si>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</si>
  <si>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</si>
  <si>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</si>
  <si>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</si>
  <si>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</si>
  <si>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</si>
  <si>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</si>
  <si>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</si>
  <si>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</si>
  <si>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</si>
  <si>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</si>
  <si>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</si>
  <si>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</si>
  <si>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</si>
  <si>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</si>
  <si>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</si>
  <si>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</si>
  <si>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</si>
  <si>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</si>
  <si>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</si>
  <si>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</si>
  <si>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</si>
  <si>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</si>
  <si>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</si>
  <si>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</si>
  <si>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</si>
  <si>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</si>
  <si>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</si>
  <si>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</si>
  <si>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</si>
  <si>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</si>
  <si>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</si>
  <si>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</si>
  <si>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</si>
  <si>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</si>
  <si>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</si>
  <si>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</si>
  <si>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</si>
  <si>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</si>
  <si>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</si>
  <si>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</si>
  <si>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</si>
  <si>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</si>
  <si>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</si>
  <si>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</si>
  <si>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</si>
  <si>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</si>
  <si>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</si>
  <si>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</si>
  <si>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</si>
  <si>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</si>
  <si>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</si>
  <si>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</si>
  <si>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</si>
  <si>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</si>
  <si>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</si>
  <si>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</si>
  <si>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</si>
  <si>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</si>
  <si>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</si>
  <si>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</si>
  <si>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</si>
  <si>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</si>
  <si>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</si>
  <si>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</si>
  <si>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</si>
  <si>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</si>
  <si>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</si>
  <si>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</si>
  <si>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</si>
  <si>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</si>
  <si>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</si>
  <si>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</si>
  <si>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</si>
  <si>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</si>
  <si>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</si>
  <si>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</si>
  <si>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</si>
  <si>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</si>
  <si>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</si>
  <si>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</si>
  <si>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</si>
  <si>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</si>
  <si>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</si>
  <si>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</si>
  <si>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</si>
  <si>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</si>
  <si>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</si>
  <si>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</si>
  <si>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</si>
  <si>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</si>
  <si>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</si>
  <si>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</si>
  <si>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</si>
  <si>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</si>
  <si>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</si>
  <si>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</si>
  <si>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</si>
  <si>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</si>
  <si>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</si>
  <si>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</si>
  <si>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</si>
  <si>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</si>
  <si>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</si>
  <si>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</si>
  <si>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</si>
  <si>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</si>
  <si>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</si>
  <si>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</si>
  <si>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</si>
  <si>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</si>
  <si>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</si>
  <si>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</si>
  <si>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</si>
  <si>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</si>
  <si>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</si>
  <si>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</si>
  <si>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</si>
  <si>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</si>
  <si>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</si>
  <si>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</si>
  <si>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</si>
  <si>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</si>
  <si>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</si>
  <si>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</si>
  <si>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</si>
  <si>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</si>
  <si>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</si>
  <si>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</si>
  <si>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</si>
  <si>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</si>
  <si>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</si>
  <si>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</si>
  <si>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</si>
  <si>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</si>
  <si>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</si>
  <si>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</si>
  <si>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</si>
  <si>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</si>
  <si>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</si>
  <si>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</si>
  <si>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</si>
  <si>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</si>
  <si>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</si>
  <si>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</si>
  <si>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</si>
  <si>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</si>
  <si>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</si>
  <si>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</si>
  <si>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</si>
  <si>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</si>
  <si>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</si>
  <si>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</si>
  <si>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</si>
  <si>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</si>
  <si>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</si>
  <si>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</si>
  <si>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</si>
  <si>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</si>
  <si>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</si>
  <si>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</si>
  <si>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</si>
  <si>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</si>
  <si>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</si>
  <si>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</si>
  <si>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</si>
  <si>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</si>
  <si>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</si>
  <si>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</si>
  <si>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</si>
  <si>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</si>
  <si>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</si>
  <si>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</si>
  <si>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</si>
  <si>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</si>
  <si>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</si>
  <si>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</si>
  <si>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</si>
  <si>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</si>
  <si>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</si>
  <si>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</si>
  <si>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</si>
  <si>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</si>
  <si>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</si>
  <si>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</si>
  <si>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</si>
  <si>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</si>
  <si>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</si>
  <si>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</si>
  <si>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</si>
  <si>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</si>
  <si>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</si>
  <si>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</si>
  <si>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</si>
  <si>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</si>
  <si>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</si>
  <si>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</si>
  <si>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</si>
  <si>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</si>
  <si>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</si>
  <si>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</si>
  <si>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</si>
  <si>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</si>
  <si>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</si>
  <si>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</si>
  <si>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</si>
  <si>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</si>
  <si>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</si>
  <si>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</si>
  <si>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</si>
  <si>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</si>
  <si>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</si>
  <si>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</si>
  <si>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</si>
  <si>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</si>
  <si>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</si>
  <si>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</si>
  <si>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</si>
  <si>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</si>
  <si>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</si>
  <si>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</si>
  <si>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</si>
  <si>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</si>
  <si>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</si>
  <si>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</si>
  <si>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</si>
  <si>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</si>
  <si>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</si>
  <si>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</si>
  <si>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</si>
  <si>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</si>
  <si>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</si>
  <si>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</si>
  <si>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</si>
  <si>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</si>
  <si>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</si>
  <si>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</si>
  <si>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</si>
  <si>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</si>
  <si>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</si>
  <si>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</si>
  <si>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</si>
  <si>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</si>
  <si>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</si>
  <si>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</si>
  <si>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</si>
  <si>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</si>
  <si>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</si>
  <si>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</si>
  <si>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</si>
  <si>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</si>
  <si>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</si>
  <si>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</si>
  <si>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</si>
  <si>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</si>
  <si>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</si>
  <si>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</si>
  <si>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</si>
  <si>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</si>
  <si>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</si>
  <si>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</si>
  <si>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</si>
  <si>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</si>
  <si>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</si>
  <si>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</si>
  <si>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</si>
  <si>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</si>
  <si>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</si>
  <si>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</si>
  <si>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</si>
  <si>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</si>
  <si>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</si>
  <si>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</si>
  <si>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</si>
  <si>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</si>
  <si>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</si>
  <si>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</si>
  <si>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</si>
  <si>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</si>
  <si>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</si>
  <si>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</si>
  <si>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</si>
  <si>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</si>
  <si>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</si>
  <si>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</si>
  <si>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</si>
  <si>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</si>
  <si>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</si>
  <si>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</si>
  <si>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</si>
  <si>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</si>
  <si>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</si>
  <si>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</si>
  <si>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</si>
  <si>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</si>
  <si>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</si>
  <si>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</si>
  <si>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</si>
  <si>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</si>
  <si>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</si>
  <si>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</si>
  <si>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</si>
  <si>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</si>
  <si>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</si>
  <si>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</si>
  <si>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</si>
  <si>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</si>
  <si>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</si>
  <si>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</si>
  <si>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</si>
  <si>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</si>
  <si>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</si>
  <si>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</si>
  <si>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</si>
  <si>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</si>
  <si>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</si>
  <si>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</si>
  <si>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</si>
  <si>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</si>
  <si>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</si>
  <si>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</si>
  <si>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</si>
  <si>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</si>
  <si>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</si>
  <si>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</si>
  <si>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</si>
  <si>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</si>
  <si>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</si>
  <si>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</si>
  <si>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</si>
  <si>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</si>
  <si>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</si>
  <si>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</si>
  <si>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</si>
  <si>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</si>
  <si>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</si>
  <si>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</si>
  <si>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</si>
  <si>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</si>
  <si>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</si>
  <si>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</si>
  <si>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</si>
  <si>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</si>
  <si>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</si>
  <si>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</si>
  <si>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</si>
  <si>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</si>
  <si>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</si>
  <si>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</si>
  <si>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</si>
  <si>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</si>
  <si>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</si>
  <si>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</si>
  <si>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</si>
  <si>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</si>
  <si>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</si>
  <si>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</si>
  <si>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</si>
  <si>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</si>
  <si>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</si>
  <si>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</si>
  <si>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</si>
  <si>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</si>
  <si>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</si>
  <si>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</si>
  <si>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</si>
  <si>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</si>
  <si>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</si>
  <si>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</si>
  <si>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</si>
  <si>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</si>
  <si>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</si>
  <si>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</si>
  <si>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</si>
  <si>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</si>
  <si>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</si>
  <si>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</si>
  <si>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</si>
  <si>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</si>
  <si>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</si>
  <si>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</si>
  <si>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</si>
  <si>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</si>
  <si>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</si>
  <si>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</si>
  <si>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</si>
  <si>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</si>
  <si>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</si>
  <si>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</si>
  <si>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</si>
  <si>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</si>
  <si>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</si>
  <si>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</si>
  <si>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</si>
  <si>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</si>
  <si>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</si>
  <si>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</si>
  <si>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</si>
  <si>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</si>
  <si>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</si>
  <si>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</si>
  <si>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</si>
  <si>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</si>
  <si>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</si>
  <si>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</si>
  <si>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</si>
  <si>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</si>
  <si>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</si>
  <si>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</si>
  <si>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</si>
  <si>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</si>
  <si>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</si>
  <si>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</si>
  <si>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</si>
  <si>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</si>
  <si>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</si>
  <si>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</si>
  <si>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</si>
  <si>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</si>
  <si>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</si>
  <si>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</si>
  <si>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</si>
  <si>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</si>
  <si>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</si>
  <si>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</si>
  <si>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</si>
  <si>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</si>
  <si>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</si>
  <si>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</si>
  <si>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</si>
  <si>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</si>
  <si>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</si>
  <si>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</si>
  <si>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</si>
  <si>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</si>
  <si>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</si>
  <si>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</si>
  <si>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</si>
  <si>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</si>
  <si>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</si>
  <si>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</si>
  <si>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</si>
  <si>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</si>
  <si>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</si>
  <si>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</si>
  <si>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</si>
  <si>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</si>
  <si>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</si>
  <si>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</si>
  <si>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</si>
  <si>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</si>
  <si>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</si>
  <si>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</si>
  <si>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</si>
  <si>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</si>
  <si>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</si>
  <si>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</si>
  <si>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</si>
  <si>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</si>
  <si>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</si>
  <si>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</si>
  <si>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</si>
  <si>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</si>
  <si>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</si>
  <si>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</si>
  <si>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</si>
  <si>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</si>
  <si>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</si>
  <si>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</si>
  <si>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</si>
  <si>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</si>
  <si>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</si>
  <si>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</si>
  <si>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</si>
  <si>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</si>
  <si>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</si>
  <si>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</si>
  <si>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</si>
  <si>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</si>
  <si>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</si>
  <si>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</si>
  <si>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</si>
  <si>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</si>
  <si>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</si>
  <si>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</si>
  <si>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</si>
  <si>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</si>
  <si>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</si>
  <si>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</si>
  <si>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</si>
  <si>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</si>
  <si>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</si>
  <si>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</si>
  <si>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</si>
  <si>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</si>
  <si>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</si>
  <si>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</si>
  <si>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</si>
  <si>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</si>
  <si>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</si>
  <si>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</si>
  <si>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</si>
  <si>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</si>
  <si>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</si>
  <si>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</si>
  <si>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</si>
  <si>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</si>
  <si>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</si>
  <si>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</si>
  <si>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</si>
  <si>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</si>
  <si>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</si>
  <si>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</si>
  <si>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</si>
  <si>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</si>
  <si>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</si>
  <si>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</si>
  <si>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</si>
  <si>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</si>
  <si>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</si>
  <si>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</si>
  <si>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</si>
  <si>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</si>
  <si>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</si>
  <si>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</si>
  <si>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</si>
  <si>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</si>
  <si>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</si>
  <si>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</si>
  <si>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</si>
  <si>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</si>
  <si>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</si>
  <si>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</si>
  <si>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</si>
  <si>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</si>
  <si>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</si>
  <si>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</si>
  <si>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</si>
  <si>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</si>
  <si>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</si>
  <si>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</si>
  <si>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</si>
  <si>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</si>
  <si>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</si>
  <si>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</si>
  <si>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</si>
  <si>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</si>
  <si>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</si>
  <si>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</si>
  <si>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</si>
  <si>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</si>
  <si>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</si>
  <si>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</si>
  <si>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</si>
  <si>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</si>
  <si>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</si>
  <si>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</si>
  <si>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</si>
  <si>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</si>
  <si>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</si>
  <si>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</si>
  <si>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</si>
  <si>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</si>
  <si>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</si>
  <si>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</si>
  <si>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</si>
  <si>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</si>
  <si>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</si>
  <si>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</si>
  <si>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</si>
  <si>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</si>
  <si>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</si>
  <si>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</si>
  <si>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</si>
  <si>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</si>
  <si>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</si>
  <si>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</si>
  <si>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</si>
  <si>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</si>
  <si>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</si>
  <si>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</si>
  <si>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</si>
  <si>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</si>
  <si>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</si>
  <si>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</si>
  <si>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</si>
  <si>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</si>
  <si>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</si>
  <si>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</si>
  <si>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</si>
  <si>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</si>
  <si>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</si>
  <si>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</si>
  <si>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</si>
  <si>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</si>
  <si>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</si>
  <si>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</si>
  <si>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</si>
  <si>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</si>
  <si>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</si>
  <si>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</si>
  <si>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</si>
  <si>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</si>
  <si>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</si>
  <si>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</si>
  <si>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</si>
  <si>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</si>
  <si>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</si>
  <si>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</si>
  <si>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</si>
  <si>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</si>
  <si>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</si>
  <si>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</si>
  <si>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</si>
  <si>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</si>
  <si>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</si>
  <si>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</si>
  <si>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</si>
  <si>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</si>
  <si>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</si>
  <si>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</si>
  <si>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</si>
  <si>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</si>
  <si>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</si>
  <si>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</si>
  <si>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</si>
  <si>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</si>
  <si>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</si>
  <si>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</si>
  <si>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</si>
  <si>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</si>
  <si>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</si>
  <si>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</si>
  <si>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</si>
  <si>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</si>
  <si>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</si>
  <si>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</si>
  <si>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</si>
  <si>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</si>
  <si>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</si>
  <si>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</si>
  <si>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</si>
  <si>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</si>
  <si>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</si>
  <si>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</si>
  <si>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</si>
  <si>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</si>
  <si>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</si>
  <si>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</si>
  <si>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</si>
  <si>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</si>
  <si>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</si>
  <si>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</si>
  <si>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</si>
  <si>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</si>
  <si>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</si>
  <si>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</si>
  <si>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</si>
  <si>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</si>
  <si>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</si>
  <si>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</si>
  <si>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</si>
  <si>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</si>
  <si>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</si>
  <si>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</si>
  <si>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</si>
  <si>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</si>
  <si>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</si>
  <si>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</si>
  <si>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</si>
  <si>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</si>
  <si>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</si>
  <si>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</si>
  <si>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</si>
  <si>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</si>
  <si>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</si>
  <si>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</si>
  <si>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</si>
  <si>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</si>
  <si>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</si>
  <si>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</si>
  <si>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</si>
  <si>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</si>
  <si>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</si>
  <si>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</si>
  <si>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</si>
  <si>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</si>
  <si>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</si>
  <si>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</si>
  <si>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</si>
  <si>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</si>
  <si>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</si>
  <si>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</si>
  <si>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</si>
  <si>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</si>
  <si>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</si>
  <si>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</si>
  <si>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</si>
  <si>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</si>
  <si>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</si>
  <si>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</si>
  <si>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</si>
  <si>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</si>
  <si>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</si>
  <si>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</si>
  <si>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</si>
  <si>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</si>
  <si>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</si>
  <si>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</si>
  <si>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</si>
  <si>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</si>
  <si>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</si>
  <si>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</si>
  <si>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</si>
  <si>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</si>
  <si>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</si>
  <si>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</si>
  <si>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</si>
  <si>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</si>
  <si>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</si>
  <si>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</si>
  <si>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</si>
  <si>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</si>
  <si>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</si>
  <si>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</si>
  <si>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</si>
  <si>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</si>
  <si>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</si>
  <si>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</si>
  <si>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</si>
  <si>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</si>
  <si>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</si>
  <si>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</si>
  <si>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</si>
  <si>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</si>
  <si>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</si>
  <si>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</si>
  <si>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</si>
  <si>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</si>
  <si>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</si>
  <si>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</si>
  <si>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</si>
  <si>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</si>
  <si>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</si>
  <si>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</si>
  <si>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</si>
  <si>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</si>
  <si>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</si>
  <si>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</si>
  <si>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</si>
  <si>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</si>
  <si>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</si>
  <si>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</si>
  <si>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</si>
  <si>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</si>
  <si>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</si>
  <si>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</si>
  <si>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</si>
  <si>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</si>
  <si>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</si>
  <si>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</si>
  <si>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</si>
  <si>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</si>
  <si>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</si>
  <si>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</si>
  <si>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</si>
  <si>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</si>
  <si>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</si>
  <si>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</si>
  <si>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</si>
  <si>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</si>
  <si>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</si>
  <si>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</si>
  <si>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</si>
  <si>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</si>
  <si>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</si>
  <si>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</si>
  <si>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</si>
  <si>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</si>
  <si>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</si>
  <si>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</si>
  <si>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</si>
  <si>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</si>
  <si>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</si>
  <si>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</si>
  <si>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</si>
  <si>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</si>
  <si>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</si>
  <si>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</si>
  <si>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</si>
  <si>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</si>
  <si>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</si>
  <si>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</si>
  <si>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</si>
  <si>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</si>
  <si>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</si>
  <si>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</si>
  <si>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</si>
  <si>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</si>
  <si>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</si>
  <si>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</si>
  <si>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</si>
  <si>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</si>
  <si>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</si>
  <si>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</si>
  <si>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</si>
  <si>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</si>
  <si>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</si>
  <si>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</si>
  <si>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</si>
  <si>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</si>
  <si>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</si>
  <si>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</si>
  <si>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</si>
  <si>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</si>
  <si>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</si>
  <si>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</si>
  <si>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</si>
  <si>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</si>
  <si>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</si>
  <si>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</si>
  <si>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</si>
  <si>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</si>
  <si>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</si>
  <si>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</si>
  <si>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</si>
  <si>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</si>
  <si>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</si>
  <si>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</si>
  <si>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</si>
  <si>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</si>
  <si>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</si>
  <si>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</si>
  <si>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</si>
  <si>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</si>
  <si>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</si>
  <si>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</si>
  <si>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</si>
  <si>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</si>
  <si>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</si>
  <si>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</si>
  <si>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</si>
  <si>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</si>
  <si>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</si>
  <si>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</si>
  <si>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</si>
  <si>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</si>
  <si>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</si>
  <si>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</si>
  <si>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</si>
  <si>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</si>
  <si>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</si>
  <si>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</si>
  <si>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</si>
  <si>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</si>
  <si>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</si>
  <si>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</si>
  <si>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</si>
  <si>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</si>
  <si>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</si>
  <si>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</si>
  <si>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</si>
  <si>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</si>
  <si>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</si>
  <si>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</si>
  <si>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</si>
  <si>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</si>
  <si>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</si>
  <si>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</si>
  <si>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</si>
  <si>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</si>
  <si>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</si>
  <si>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</si>
  <si>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</si>
  <si>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</si>
  <si>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</si>
  <si>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</si>
  <si>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</si>
  <si>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</si>
  <si>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</si>
  <si>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</si>
  <si>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</si>
  <si>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</si>
  <si>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</si>
  <si>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</si>
  <si>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</si>
  <si>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</si>
  <si>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</si>
  <si>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</si>
  <si>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</si>
  <si>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</si>
  <si>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</si>
  <si>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</si>
  <si>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</si>
  <si>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</si>
  <si>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</si>
  <si>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</si>
  <si>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</si>
  <si>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</si>
  <si>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</si>
  <si>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</si>
  <si>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</si>
  <si>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</si>
  <si>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</si>
  <si>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</si>
  <si>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</si>
  <si>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</si>
  <si>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</si>
  <si>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</si>
  <si>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</si>
  <si>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</si>
  <si>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</si>
  <si>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</si>
  <si>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</si>
  <si>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</si>
  <si>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</si>
  <si>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</si>
  <si>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</si>
  <si>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</si>
  <si>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</si>
  <si>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</si>
  <si>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</si>
  <si>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</si>
  <si>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</si>
  <si>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</si>
  <si>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</si>
  <si>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</si>
  <si>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</si>
  <si>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</si>
  <si>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</si>
  <si>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</si>
  <si>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</si>
  <si>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</si>
  <si>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</si>
  <si>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</si>
  <si>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</si>
  <si>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</si>
  <si>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</si>
  <si>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</si>
  <si>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</si>
  <si>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</si>
  <si>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</si>
  <si>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</si>
  <si>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</si>
  <si>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</si>
  <si>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</si>
  <si>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</si>
  <si>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</si>
  <si>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</si>
  <si>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</si>
  <si>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</si>
  <si>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</si>
  <si>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</si>
  <si>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</si>
  <si>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</si>
  <si>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</si>
  <si>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</si>
  <si>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</si>
  <si>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</si>
  <si>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</si>
  <si>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</si>
  <si>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</si>
  <si>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</si>
  <si>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</si>
  <si>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</si>
  <si>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</si>
  <si>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</si>
  <si>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</si>
  <si>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</si>
  <si>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</si>
  <si>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</si>
  <si>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</si>
  <si>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</si>
  <si>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</si>
  <si>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</si>
  <si>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</si>
  <si>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</si>
  <si>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</si>
  <si>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</si>
  <si>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</si>
  <si>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</si>
  <si>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</si>
  <si>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</si>
  <si>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</si>
  <si>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</si>
  <si>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</si>
  <si>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</si>
  <si>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</si>
  <si>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</si>
  <si>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</si>
  <si>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</si>
  <si>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</si>
  <si>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</si>
  <si>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</si>
  <si>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</si>
  <si>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</si>
  <si>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</si>
  <si>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</si>
  <si>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</si>
  <si>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</si>
  <si>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</si>
  <si>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</si>
  <si>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</si>
  <si>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</si>
  <si>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</si>
  <si>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</si>
  <si>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</si>
  <si>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</si>
  <si>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</si>
  <si>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</si>
  <si>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</si>
  <si>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</si>
  <si>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</si>
  <si>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</si>
  <si>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</si>
  <si>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</si>
  <si>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</si>
  <si>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</si>
  <si>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</si>
  <si>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</si>
  <si>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</si>
  <si>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</si>
  <si>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</si>
  <si>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</si>
  <si>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</si>
  <si>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</si>
  <si>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</si>
  <si>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</si>
  <si>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</si>
  <si>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</si>
  <si>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</si>
  <si>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</si>
  <si>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</si>
  <si>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</si>
  <si>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</si>
  <si>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</si>
  <si>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</si>
  <si>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</si>
  <si>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</si>
  <si>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</si>
  <si>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</si>
  <si>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</si>
  <si>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</si>
  <si>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</si>
  <si>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</si>
  <si>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</si>
  <si>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</si>
  <si>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</si>
  <si>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</si>
  <si>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</si>
  <si>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</si>
  <si>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</si>
  <si>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</si>
  <si>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</si>
  <si>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</si>
  <si>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</si>
  <si>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</si>
  <si>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</si>
  <si>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</si>
  <si>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</si>
  <si>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</si>
  <si>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</si>
  <si>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</si>
  <si>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</si>
  <si>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</si>
  <si>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</si>
  <si>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</si>
  <si>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</si>
  <si>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</si>
  <si>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</si>
  <si>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</si>
  <si>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</si>
  <si>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</si>
  <si>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</si>
  <si>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</si>
  <si>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</si>
  <si>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</si>
  <si>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</si>
  <si>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</si>
  <si>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</si>
  <si>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</si>
  <si>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</si>
  <si>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</si>
  <si>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</si>
  <si>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</si>
  <si>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</si>
  <si>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</si>
  <si>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</si>
  <si>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</si>
  <si>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</si>
  <si>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</si>
  <si>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</si>
  <si>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</si>
  <si>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</si>
  <si>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</si>
  <si>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</si>
  <si>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</si>
  <si>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</si>
  <si>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</si>
  <si>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</si>
  <si>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</si>
  <si>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</si>
  <si>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</si>
  <si>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</si>
  <si>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</si>
  <si>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</si>
  <si>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</si>
  <si>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</si>
  <si>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</si>
  <si>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</si>
  <si>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</si>
  <si>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</si>
  <si>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</si>
  <si>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</si>
  <si>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</si>
  <si>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</si>
  <si>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</si>
  <si>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</si>
  <si>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</si>
  <si>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</si>
  <si>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</si>
  <si>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</si>
  <si>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</si>
  <si>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</si>
  <si>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</si>
  <si>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</si>
  <si>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</si>
  <si>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</si>
  <si>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</si>
  <si>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</si>
  <si>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</si>
  <si>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</si>
  <si>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</si>
  <si>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</si>
  <si>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</si>
  <si>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</si>
  <si>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</si>
  <si>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</si>
  <si>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</si>
  <si>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</si>
  <si>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</si>
  <si>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</si>
  <si>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</si>
  <si>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</si>
  <si>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</si>
  <si>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</si>
  <si>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</si>
  <si>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</si>
  <si>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</si>
  <si>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</si>
  <si>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</si>
  <si>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</si>
  <si>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</si>
  <si>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</si>
  <si>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</si>
  <si>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</si>
  <si>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</si>
  <si>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</si>
  <si>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</si>
  <si>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</si>
  <si>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</si>
  <si>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</si>
  <si>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</si>
  <si>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</si>
  <si>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</si>
  <si>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</si>
  <si>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</si>
  <si>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</si>
  <si>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</si>
  <si>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</si>
  <si>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</si>
  <si>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</si>
  <si>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</si>
  <si>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</si>
  <si>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</si>
  <si>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</si>
  <si>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</si>
  <si>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</si>
  <si>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</si>
  <si>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</si>
  <si>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</si>
  <si>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</si>
  <si>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</si>
  <si>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</si>
  <si>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</si>
  <si>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</si>
  <si>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</si>
  <si>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</si>
  <si>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</si>
  <si>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</si>
  <si>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</si>
  <si>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</si>
  <si>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</si>
  <si>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</si>
  <si>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</si>
  <si>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</si>
  <si>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</si>
  <si>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</si>
  <si>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</si>
  <si>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</si>
  <si>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</si>
  <si>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</si>
  <si>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</si>
  <si>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</si>
  <si>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</si>
  <si>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</si>
  <si>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</si>
  <si>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</si>
  <si>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</si>
  <si>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</si>
  <si>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</si>
  <si>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</si>
  <si>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</si>
  <si>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</si>
  <si>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</si>
  <si>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</si>
  <si>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</si>
  <si>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</si>
  <si>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</si>
  <si>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</si>
  <si>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</si>
  <si>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</si>
  <si>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</si>
  <si>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</si>
  <si>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</si>
  <si>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</si>
  <si>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</si>
  <si>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</si>
  <si>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</si>
  <si>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</si>
  <si>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</si>
  <si>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</si>
  <si>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</si>
  <si>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</si>
  <si>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</si>
  <si>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</si>
  <si>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</si>
  <si>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</si>
  <si>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</si>
  <si>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</si>
  <si>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</si>
  <si>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</si>
  <si>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</si>
  <si>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</si>
  <si>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</si>
  <si>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</si>
  <si>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</si>
  <si>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</si>
  <si>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</si>
  <si>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</si>
  <si>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</si>
  <si>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</si>
  <si>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</si>
  <si>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</si>
  <si>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</si>
  <si>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</si>
  <si>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</si>
  <si>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</si>
  <si>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</si>
  <si>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</si>
  <si>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</si>
  <si>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</si>
  <si>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</si>
  <si>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</si>
  <si>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</si>
  <si>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</si>
  <si>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</si>
  <si>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</si>
  <si>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</si>
  <si>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</si>
  <si>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</si>
  <si>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</si>
  <si>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</si>
  <si>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</si>
  <si>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</si>
  <si>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</si>
  <si>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</si>
  <si>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</si>
  <si>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</si>
  <si>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</si>
  <si>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</si>
  <si>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</si>
  <si>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</si>
  <si>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</si>
  <si>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</si>
  <si>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</si>
  <si>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</si>
  <si>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</si>
  <si>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</si>
  <si>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</si>
  <si>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</si>
  <si>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</si>
  <si>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</si>
  <si>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</si>
  <si>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</si>
  <si>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</si>
  <si>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</si>
  <si>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</si>
  <si>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</si>
  <si>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</si>
  <si>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</si>
  <si>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</si>
  <si>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</si>
  <si>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</si>
  <si>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</si>
  <si>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</si>
  <si>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</si>
  <si>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</si>
  <si>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</si>
  <si>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</si>
  <si>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</si>
  <si>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</si>
  <si>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</si>
  <si>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</si>
  <si>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</si>
  <si>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</si>
  <si>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</si>
  <si>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</si>
  <si>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</si>
  <si>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</si>
  <si>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</si>
  <si>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</si>
  <si>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</si>
  <si>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</si>
  <si>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</si>
  <si>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</si>
  <si>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</si>
  <si>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</si>
  <si>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</si>
  <si>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</si>
  <si>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</si>
  <si>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</si>
  <si>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</si>
  <si>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</si>
  <si>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</si>
  <si>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</si>
  <si>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</si>
  <si>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</si>
  <si>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</si>
  <si>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</si>
  <si>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</si>
  <si>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</si>
  <si>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</si>
  <si>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</si>
  <si>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</si>
  <si>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</si>
  <si>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</si>
  <si>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</si>
  <si>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</si>
  <si>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</si>
  <si>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</si>
  <si>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</si>
  <si>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</si>
  <si>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</si>
  <si>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</si>
  <si>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</si>
  <si>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</si>
  <si>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</si>
  <si>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</si>
  <si>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</si>
  <si>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</si>
  <si>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</si>
  <si>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</si>
  <si>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</si>
  <si>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</si>
  <si>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</si>
  <si>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</si>
  <si>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</si>
  <si>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</si>
  <si>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</si>
  <si>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</si>
  <si>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</si>
  <si>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</si>
  <si>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</si>
  <si>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</si>
  <si>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</si>
  <si>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</si>
  <si>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</si>
  <si>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</si>
  <si>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</si>
  <si>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</si>
  <si>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</si>
  <si>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</si>
  <si>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</si>
  <si>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</si>
  <si>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</si>
  <si>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</si>
  <si>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</si>
  <si>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</si>
  <si>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</si>
  <si>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</si>
  <si>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</si>
  <si>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</si>
  <si>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</si>
  <si>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</si>
  <si>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</si>
  <si>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</si>
  <si>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</si>
  <si>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</si>
  <si>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</si>
  <si>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</si>
  <si>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</si>
  <si>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</si>
  <si>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</si>
  <si>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</si>
  <si>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</si>
  <si>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</si>
  <si>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</si>
  <si>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</si>
  <si>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</si>
  <si>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</si>
  <si>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</si>
  <si>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</si>
  <si>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</si>
  <si>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</si>
  <si>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</si>
  <si>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</si>
  <si>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</si>
  <si>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</si>
  <si>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</si>
  <si>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</si>
  <si>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</si>
  <si>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</si>
  <si>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</si>
  <si>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</si>
  <si>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</si>
  <si>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</si>
  <si>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</si>
  <si>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</si>
  <si>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</si>
  <si>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</si>
  <si>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</si>
  <si>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</si>
  <si>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</si>
  <si>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</si>
  <si>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</si>
  <si>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</si>
  <si>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</si>
  <si>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</si>
  <si>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</si>
  <si>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</si>
  <si>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</si>
  <si>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</si>
  <si>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</si>
  <si>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</si>
  <si>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</si>
  <si>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</si>
  <si>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</si>
  <si>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</si>
  <si>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</si>
  <si>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</si>
  <si>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</si>
  <si>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</si>
  <si>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</si>
  <si>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</si>
  <si>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</si>
  <si>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</si>
  <si>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</si>
  <si>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</si>
  <si>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</si>
  <si>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</si>
  <si>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</si>
  <si>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</si>
  <si>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</si>
  <si>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</si>
  <si>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</si>
  <si>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</si>
  <si>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</si>
  <si>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</si>
  <si>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</si>
  <si>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</si>
  <si>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</si>
  <si>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</si>
  <si>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</si>
  <si>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</si>
  <si>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</si>
  <si>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</si>
  <si>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</si>
  <si>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</si>
  <si>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</si>
  <si>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</si>
  <si>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</si>
  <si>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</si>
  <si>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</si>
  <si>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</si>
  <si>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</si>
  <si>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</si>
  <si>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</si>
  <si>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</si>
  <si>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</si>
  <si>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</si>
  <si>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</si>
  <si>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</si>
  <si>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</si>
  <si>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</si>
  <si>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</si>
  <si>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</si>
  <si>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</si>
  <si>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</si>
  <si>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</si>
  <si>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</si>
  <si>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</si>
  <si>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</si>
  <si>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</si>
  <si>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</si>
  <si>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</si>
  <si>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</si>
  <si>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</si>
  <si>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</si>
  <si>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</si>
  <si>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</si>
  <si>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</si>
  <si>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</si>
  <si>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</si>
  <si>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</si>
  <si>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</si>
  <si>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</si>
  <si>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</si>
  <si>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</si>
  <si>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</si>
  <si>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</si>
  <si>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</si>
  <si>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</si>
  <si>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</si>
  <si>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</si>
  <si>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</si>
  <si>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</si>
  <si>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</si>
  <si>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</si>
  <si>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</si>
  <si>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</si>
  <si>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</si>
  <si>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</si>
  <si>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</si>
  <si>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</si>
  <si>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</si>
  <si>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</si>
  <si>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</si>
  <si>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</si>
  <si>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</si>
  <si>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</si>
  <si>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</si>
  <si>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</si>
  <si>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</si>
  <si>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</si>
  <si>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</si>
  <si>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</si>
  <si>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</si>
  <si>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</si>
  <si>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</si>
  <si>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</si>
  <si>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</si>
  <si>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</si>
  <si>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</si>
  <si>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</si>
  <si>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</si>
  <si>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</si>
  <si>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</si>
  <si>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</si>
  <si>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</si>
  <si>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</si>
  <si>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</si>
  <si>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</si>
  <si>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</si>
  <si>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</si>
  <si>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</si>
  <si>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</si>
  <si>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</si>
  <si>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</si>
  <si>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</si>
  <si>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</si>
  <si>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</si>
  <si>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</si>
  <si>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</si>
  <si>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</si>
  <si>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</si>
  <si>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</si>
  <si>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</si>
  <si>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</si>
  <si>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</si>
  <si>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</si>
  <si>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</si>
  <si>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</si>
  <si>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</si>
  <si>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</si>
  <si>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</si>
  <si>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</si>
  <si>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</si>
  <si>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</si>
  <si>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</si>
  <si>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</si>
  <si>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</si>
  <si>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</si>
  <si>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</si>
  <si>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</si>
  <si>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</si>
  <si>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</si>
  <si>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</si>
  <si>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</si>
  <si>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</si>
  <si>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</si>
  <si>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</si>
  <si>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</si>
  <si>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</si>
  <si>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</si>
  <si>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</si>
  <si>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</si>
  <si>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</si>
  <si>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</si>
  <si>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</si>
  <si>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</si>
  <si>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</si>
  <si>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</si>
  <si>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</si>
  <si>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</si>
  <si>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</si>
  <si>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</si>
  <si>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</si>
  <si>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</si>
  <si>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</si>
  <si>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</si>
  <si>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</si>
  <si>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</si>
  <si>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</si>
  <si>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</si>
  <si>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</si>
  <si>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</si>
  <si>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</si>
  <si>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</si>
  <si>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</si>
  <si>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</si>
  <si>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</si>
  <si>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</si>
  <si>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</si>
  <si>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</si>
  <si>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</si>
  <si>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</si>
  <si>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</si>
  <si>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</si>
  <si>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</si>
  <si>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</si>
  <si>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</si>
  <si>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</si>
  <si>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</si>
  <si>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</si>
  <si>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</si>
  <si>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</si>
  <si>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</si>
  <si>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</si>
  <si>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</si>
  <si>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</si>
  <si>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</si>
  <si>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</si>
  <si>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</si>
  <si>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</si>
  <si>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</si>
  <si>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</si>
  <si>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</si>
  <si>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</si>
  <si>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</si>
  <si>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</si>
  <si>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</si>
  <si>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</si>
  <si>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</si>
  <si>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</si>
  <si>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</si>
  <si>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</si>
  <si>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</si>
  <si>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</si>
  <si>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</si>
  <si>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</si>
  <si>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</si>
  <si>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</si>
  <si>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</si>
  <si>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</si>
  <si>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</si>
  <si>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</si>
  <si>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</si>
  <si>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</si>
  <si>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</si>
  <si>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</si>
  <si>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</si>
  <si>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</si>
  <si>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</si>
  <si>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</si>
  <si>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</si>
  <si>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</si>
  <si>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</si>
  <si>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</si>
  <si>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</si>
  <si>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</si>
  <si>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</si>
  <si>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</si>
  <si>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</si>
  <si>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</si>
  <si>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</si>
  <si>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</si>
  <si>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</si>
  <si>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</si>
  <si>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</si>
  <si>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</si>
  <si>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</si>
  <si>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</si>
  <si>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</si>
  <si>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</si>
  <si>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</si>
  <si>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</si>
  <si>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</si>
  <si>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</si>
  <si>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</si>
  <si>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</si>
  <si>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</si>
  <si>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</si>
  <si>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</si>
  <si>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</si>
  <si>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</si>
  <si>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</si>
  <si>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</si>
  <si>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</si>
  <si>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</si>
  <si>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</si>
  <si>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</si>
  <si>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</si>
  <si>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</si>
  <si>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</si>
  <si>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</si>
  <si>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</si>
  <si>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</si>
  <si>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</si>
  <si>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</si>
  <si>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</si>
  <si>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</si>
  <si>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</si>
  <si>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</si>
  <si>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</si>
  <si>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</si>
  <si>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</si>
  <si>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</si>
  <si>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</si>
  <si>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</si>
  <si>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</si>
  <si>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</si>
  <si>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</si>
  <si>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</si>
  <si>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</si>
  <si>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</si>
  <si>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</si>
  <si>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</si>
  <si>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</si>
  <si>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</si>
  <si>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</si>
  <si>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</si>
  <si>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</si>
  <si>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</si>
  <si>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</si>
  <si>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</si>
  <si>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</si>
  <si>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</si>
  <si>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</si>
  <si>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</si>
  <si>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</si>
  <si>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</si>
  <si>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</si>
  <si>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</si>
  <si>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</si>
  <si>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</si>
  <si>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</si>
  <si>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</si>
  <si>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</si>
  <si>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</si>
  <si>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</si>
  <si>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</si>
  <si>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</si>
  <si>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</si>
  <si>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</si>
  <si>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</si>
  <si>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</si>
  <si>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</si>
  <si>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</si>
  <si>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</si>
  <si>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</si>
  <si>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</si>
  <si>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</si>
  <si>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</si>
  <si>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</si>
  <si>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</si>
  <si>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</si>
  <si>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</si>
  <si>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</si>
  <si>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</si>
  <si>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</si>
  <si>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</si>
  <si>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</si>
  <si>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</si>
  <si>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</si>
  <si>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</si>
  <si>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</si>
  <si>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</si>
  <si>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</si>
  <si>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</si>
  <si>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</si>
  <si>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</si>
  <si>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</si>
  <si>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</si>
  <si>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</si>
  <si>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</si>
  <si>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</si>
  <si>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</si>
  <si>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</si>
  <si>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</si>
  <si>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</si>
  <si>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</si>
  <si>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</si>
  <si>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</si>
  <si>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</si>
  <si>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</si>
  <si>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</si>
  <si>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</si>
  <si>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</si>
  <si>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</si>
  <si>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</si>
  <si>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</si>
  <si>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</si>
  <si>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</si>
  <si>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</si>
  <si>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</si>
  <si>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</si>
  <si>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</si>
  <si>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</si>
  <si>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</si>
  <si>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</si>
  <si>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</si>
  <si>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</si>
  <si>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</si>
  <si>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</si>
  <si>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</si>
  <si>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</si>
  <si>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</si>
  <si>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</si>
  <si>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</si>
  <si>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</si>
  <si>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</si>
  <si>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</si>
  <si>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</si>
  <si>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</si>
  <si>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</si>
  <si>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</si>
  <si>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</si>
  <si>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</si>
  <si>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</si>
  <si>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</si>
  <si>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</si>
  <si>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</si>
  <si>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</si>
  <si>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</si>
  <si>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</si>
  <si>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</si>
  <si>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</si>
  <si>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</si>
  <si>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</si>
  <si>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</si>
  <si>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</si>
  <si>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</si>
  <si>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</si>
  <si>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</si>
  <si>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</si>
  <si>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</si>
  <si>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</si>
  <si>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</si>
  <si>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</si>
  <si>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</si>
  <si>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</si>
  <si>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</si>
  <si>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</si>
  <si>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</si>
  <si>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</si>
  <si>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</si>
  <si>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</si>
  <si>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</si>
  <si>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</si>
  <si>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</si>
  <si>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</si>
  <si>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</si>
  <si>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</si>
  <si>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</si>
  <si>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</si>
  <si>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</si>
  <si>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</si>
  <si>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</si>
  <si>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</si>
  <si>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</si>
  <si>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</si>
  <si>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</si>
  <si>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</si>
  <si>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</si>
  <si>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</si>
  <si>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</si>
  <si>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</si>
  <si>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</si>
  <si>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</si>
  <si>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</si>
  <si>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</si>
  <si>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</si>
  <si>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</si>
  <si>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</si>
  <si>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</si>
  <si>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</si>
  <si>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</si>
  <si>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</si>
  <si>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</si>
  <si>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</si>
  <si>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</si>
  <si>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</si>
  <si>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</si>
  <si>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</si>
  <si>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</si>
  <si>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</si>
  <si>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</si>
  <si>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</si>
  <si>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</si>
  <si>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</si>
  <si>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</si>
  <si>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</si>
  <si>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</si>
  <si>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</si>
  <si>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</si>
  <si>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</si>
  <si>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</si>
  <si>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</si>
  <si>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</si>
  <si>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</si>
  <si>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</si>
  <si>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</si>
  <si>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</si>
  <si>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</si>
  <si>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</si>
  <si>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</si>
  <si>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</si>
  <si>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</si>
  <si>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</si>
  <si>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</si>
  <si>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</si>
  <si>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</si>
  <si>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</si>
  <si>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</si>
  <si>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</si>
  <si>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</si>
  <si>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</si>
  <si>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</si>
  <si>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</si>
  <si>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</si>
  <si>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</si>
  <si>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</si>
  <si>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</si>
  <si>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</si>
  <si>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</si>
  <si>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</si>
  <si>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</si>
  <si>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</si>
  <si>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</si>
  <si>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</si>
  <si>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</si>
  <si>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</si>
  <si>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</si>
  <si>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</si>
  <si>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</si>
  <si>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</si>
  <si>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</si>
  <si>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</si>
  <si>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</si>
  <si>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</si>
  <si>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</si>
  <si>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</si>
  <si>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</si>
  <si>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</si>
  <si>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</si>
  <si>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</si>
  <si>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</si>
  <si>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</si>
  <si>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</si>
  <si>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</si>
  <si>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</si>
  <si>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</si>
  <si>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</si>
  <si>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</si>
  <si>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</si>
  <si>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</si>
  <si>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</si>
  <si>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</si>
  <si>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</si>
  <si>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</si>
  <si>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</si>
  <si>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</si>
  <si>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</si>
  <si>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</si>
  <si>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</si>
  <si>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</si>
  <si>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</si>
  <si>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</si>
  <si>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</si>
  <si>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</si>
  <si>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</si>
  <si>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</si>
  <si>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</si>
  <si>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</si>
  <si>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</si>
  <si>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</si>
  <si>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</si>
  <si>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</si>
  <si>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</si>
  <si>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</si>
  <si>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</si>
  <si>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</si>
  <si>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</si>
  <si>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</si>
  <si>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</si>
  <si>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</si>
  <si>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</si>
  <si>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</si>
  <si>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</si>
  <si>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</si>
  <si>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</si>
  <si>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</si>
  <si>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</si>
  <si>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</si>
  <si>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</si>
  <si>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</si>
  <si>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</si>
  <si>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</si>
  <si>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</si>
  <si>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</si>
  <si>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</si>
  <si>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</si>
  <si>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</si>
  <si>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</si>
  <si>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</si>
  <si>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</si>
  <si>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</si>
  <si>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</si>
  <si>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</si>
  <si>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</si>
  <si>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</si>
  <si>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</si>
  <si>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</si>
  <si>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</si>
  <si>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</si>
  <si>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</si>
  <si>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</si>
  <si>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</si>
  <si>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</si>
  <si>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</si>
  <si>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</si>
  <si>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</si>
  <si>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</si>
  <si>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</si>
  <si>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</si>
  <si>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</si>
  <si>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</si>
  <si>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</si>
  <si>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</si>
  <si>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</si>
  <si>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</si>
  <si>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</si>
  <si>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</si>
  <si>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</si>
  <si>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</si>
  <si>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</si>
  <si>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</si>
  <si>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</si>
  <si>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</si>
  <si>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</si>
  <si>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</si>
  <si>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</si>
  <si>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</si>
  <si>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</si>
  <si>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</si>
  <si>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</si>
  <si>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</si>
  <si>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</si>
  <si>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</si>
  <si>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</si>
  <si>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</si>
  <si>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</si>
  <si>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</si>
  <si>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</si>
  <si>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</si>
  <si>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</si>
  <si>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</si>
  <si>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</si>
  <si>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</si>
  <si>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</si>
  <si>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</si>
  <si>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</si>
  <si>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</si>
  <si>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</si>
  <si>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</si>
  <si>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</si>
  <si>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</si>
  <si>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</si>
  <si>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</si>
  <si>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</si>
  <si>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</si>
  <si>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</si>
  <si>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</si>
  <si>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</si>
  <si>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</si>
  <si>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</si>
  <si>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</si>
  <si>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</si>
  <si>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</si>
  <si>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</si>
  <si>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</si>
  <si>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</si>
  <si>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</si>
  <si>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</si>
  <si>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</si>
  <si>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</si>
  <si>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</si>
  <si>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</si>
  <si>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</si>
  <si>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</si>
  <si>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</si>
  <si>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</si>
  <si>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</si>
  <si>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</si>
  <si>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</si>
  <si>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</si>
  <si>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</si>
  <si>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</si>
  <si>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</si>
  <si>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</si>
  <si>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</si>
  <si>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</si>
  <si>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</si>
  <si>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</si>
  <si>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</si>
  <si>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</si>
  <si>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</si>
  <si>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</si>
  <si>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</si>
  <si>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</si>
  <si>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</si>
  <si>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</si>
  <si>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</si>
  <si>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</si>
  <si>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</si>
  <si>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</si>
  <si>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</si>
  <si>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</si>
  <si>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</si>
  <si>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</si>
  <si>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</si>
  <si>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</si>
  <si>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</si>
  <si>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</si>
  <si>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</si>
  <si>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</si>
  <si>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</si>
  <si>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</si>
  <si>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</si>
  <si>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</si>
  <si>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</si>
  <si>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</si>
  <si>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</si>
  <si>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</si>
  <si>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</si>
  <si>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</si>
  <si>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</si>
  <si>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</si>
  <si>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</si>
  <si>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</si>
  <si>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</si>
  <si>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</si>
  <si>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</si>
  <si>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</si>
  <si>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</si>
  <si>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</si>
  <si>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</si>
  <si>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</si>
  <si>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</si>
  <si>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</si>
  <si>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</si>
  <si>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</si>
  <si>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</si>
  <si>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</si>
  <si>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</si>
  <si>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</si>
  <si>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</si>
  <si>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</si>
  <si>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</si>
  <si>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</si>
  <si>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</si>
  <si>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</si>
  <si>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</si>
  <si>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</si>
  <si>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</si>
  <si>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</si>
  <si>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</si>
  <si>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</si>
  <si>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</si>
  <si>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</si>
  <si>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</si>
  <si>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</si>
  <si>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</si>
  <si>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</si>
  <si>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</si>
  <si>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</si>
  <si>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</si>
  <si>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</si>
  <si>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</si>
  <si>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</si>
  <si>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</si>
  <si>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</si>
  <si>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</si>
  <si>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</si>
  <si>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</si>
  <si>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</si>
  <si>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</si>
  <si>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</si>
  <si>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</si>
  <si>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</si>
  <si>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</si>
  <si>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</si>
  <si>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</si>
  <si>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</si>
  <si>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</si>
  <si>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</si>
  <si>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</si>
  <si>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</si>
  <si>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</si>
  <si>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</si>
  <si>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</si>
  <si>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</si>
  <si>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</si>
  <si>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</si>
  <si>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</si>
  <si>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</si>
  <si>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</si>
  <si>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</si>
  <si>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</si>
  <si>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</si>
  <si>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</si>
  <si>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</si>
  <si>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</si>
  <si>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</si>
  <si>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</si>
  <si>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</si>
  <si>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</si>
  <si>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</si>
  <si>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</si>
  <si>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</si>
  <si>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</si>
  <si>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</si>
  <si>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</si>
  <si>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</si>
  <si>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</si>
  <si>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</si>
  <si>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</si>
  <si>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</si>
  <si>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</si>
  <si>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</si>
  <si>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</si>
  <si>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</si>
  <si>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</si>
  <si>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</si>
  <si>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</si>
  <si>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</si>
  <si>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</si>
  <si>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</si>
  <si>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</si>
  <si>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</si>
  <si>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</si>
  <si>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</si>
  <si>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</si>
  <si>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</si>
  <si>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</si>
  <si>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</si>
  <si>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</si>
  <si>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</si>
  <si>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</si>
  <si>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</si>
  <si>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</si>
  <si>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</si>
  <si>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</si>
  <si>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</si>
  <si>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</si>
  <si>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</si>
  <si>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</si>
  <si>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</si>
  <si>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</si>
  <si>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</si>
  <si>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</si>
  <si>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</si>
  <si>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</si>
  <si>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</si>
  <si>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</si>
  <si>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</si>
  <si>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</si>
  <si>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</si>
  <si>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</si>
  <si>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</si>
  <si>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</si>
  <si>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</si>
  <si>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</si>
  <si>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</si>
  <si>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</si>
  <si>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</si>
  <si>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</si>
  <si>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</si>
  <si>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</si>
  <si>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</si>
  <si>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</si>
  <si>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</si>
  <si>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</si>
  <si>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</si>
  <si>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</si>
  <si>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</si>
  <si>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</si>
  <si>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</si>
  <si>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</si>
  <si>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</si>
  <si>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</si>
  <si>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</si>
  <si>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</si>
  <si>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</si>
  <si>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</si>
  <si>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</si>
  <si>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</si>
  <si>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</si>
  <si>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</si>
  <si>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</si>
  <si>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</si>
  <si>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</si>
  <si>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</si>
  <si>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</si>
  <si>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</si>
  <si>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</si>
  <si>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</si>
  <si>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</si>
  <si>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</si>
  <si>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</si>
  <si>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</si>
  <si>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</si>
  <si>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</si>
  <si>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</si>
  <si>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</si>
  <si>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</si>
  <si>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</si>
  <si>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</si>
  <si>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</si>
  <si>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</si>
  <si>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</si>
  <si>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</si>
  <si>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</si>
  <si>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</si>
  <si>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</si>
  <si>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</si>
  <si>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</si>
  <si>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</si>
  <si>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</si>
  <si>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</si>
  <si>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</si>
  <si>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</si>
  <si>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</si>
  <si>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</si>
  <si>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</si>
  <si>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</si>
  <si>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</si>
  <si>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</si>
  <si>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</si>
  <si>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</si>
  <si>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</si>
  <si>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</si>
  <si>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</si>
  <si>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</si>
  <si>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</si>
  <si>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</si>
  <si>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</si>
  <si>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</si>
  <si>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</si>
  <si>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</si>
  <si>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</si>
  <si>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</si>
  <si>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</si>
  <si>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</si>
  <si>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</si>
  <si>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</si>
  <si>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</si>
  <si>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</si>
  <si>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</si>
  <si>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</si>
  <si>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</si>
  <si>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</si>
  <si>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</si>
  <si>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</si>
  <si>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</si>
  <si>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</si>
  <si>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</si>
  <si>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</si>
  <si>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</si>
  <si>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</si>
  <si>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</si>
  <si>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</si>
  <si>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</si>
  <si>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</si>
  <si>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</si>
  <si>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</si>
  <si>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</si>
  <si>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</si>
  <si>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</si>
  <si>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</si>
  <si>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</si>
  <si>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</si>
  <si>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</si>
  <si>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</si>
  <si>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</si>
  <si>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</si>
  <si>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</si>
  <si>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</si>
  <si>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</si>
  <si>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</si>
  <si>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</si>
  <si>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</si>
  <si>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</si>
  <si>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</si>
  <si>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</si>
  <si>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</si>
  <si>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</si>
  <si>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</si>
  <si>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</si>
  <si>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</si>
  <si>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</si>
  <si>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</si>
  <si>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</si>
  <si>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</si>
  <si>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</si>
  <si>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</si>
  <si>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</si>
  <si>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</si>
  <si>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</si>
  <si>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</si>
  <si>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</si>
  <si>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</si>
  <si>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</si>
  <si>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</si>
  <si>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</si>
  <si>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</si>
  <si>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</si>
  <si>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</si>
  <si>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</si>
  <si>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</si>
  <si>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</si>
  <si>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</si>
  <si>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</si>
  <si>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</si>
  <si>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</si>
  <si>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</si>
  <si>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</si>
  <si>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</si>
  <si>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</si>
  <si>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</si>
  <si>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</si>
  <si>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</si>
  <si>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</si>
  <si>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</si>
  <si>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</si>
  <si>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</si>
  <si>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</si>
  <si>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</si>
  <si>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</si>
  <si>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</si>
  <si>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</si>
  <si>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</si>
  <si>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</si>
  <si>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</si>
  <si>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</si>
  <si>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</si>
  <si>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</si>
  <si>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</si>
  <si>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</si>
  <si>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</si>
  <si>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</si>
  <si>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</si>
  <si>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</si>
  <si>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</si>
  <si>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</si>
  <si>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</si>
  <si>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</si>
  <si>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</si>
  <si>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</si>
  <si>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</si>
  <si>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</si>
  <si>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</si>
  <si>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</si>
  <si>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</si>
  <si>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</si>
  <si>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</si>
  <si>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</si>
  <si>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</si>
  <si>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</si>
  <si>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</si>
  <si>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</si>
  <si>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</si>
  <si>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</si>
  <si>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</si>
  <si>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</si>
  <si>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</si>
  <si>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</si>
  <si>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</si>
  <si>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</si>
  <si>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</si>
  <si>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</si>
  <si>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</si>
  <si>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</si>
  <si>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</si>
  <si>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</si>
  <si>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</si>
  <si>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</si>
  <si>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</si>
  <si>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</si>
  <si>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</si>
  <si>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</si>
  <si>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</si>
  <si>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</si>
  <si>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</si>
  <si>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</si>
  <si>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</si>
  <si>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</si>
  <si>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</si>
  <si>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</si>
  <si>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</si>
  <si>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</si>
  <si>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</si>
  <si>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</si>
  <si>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</si>
  <si>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</si>
  <si>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</si>
  <si>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</si>
  <si>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</si>
  <si>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</si>
  <si>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</si>
  <si>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</si>
  <si>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</si>
  <si>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</si>
  <si>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</si>
  <si>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</si>
  <si>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</si>
  <si>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</si>
  <si>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</si>
  <si>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</si>
  <si>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</si>
  <si>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</si>
  <si>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</si>
  <si>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</si>
  <si>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</si>
  <si>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</si>
  <si>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</si>
  <si>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</si>
  <si>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</si>
  <si>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</si>
  <si>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</si>
  <si>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</si>
  <si>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</si>
  <si>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</si>
  <si>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</si>
  <si>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</si>
  <si>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</si>
  <si>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</si>
  <si>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</si>
  <si>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</si>
  <si>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</si>
  <si>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</si>
  <si>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</si>
  <si>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</si>
  <si>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</si>
  <si>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</si>
  <si>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</si>
  <si>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</si>
  <si>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</si>
  <si>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</si>
  <si>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</si>
  <si>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</si>
  <si>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</si>
  <si>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</si>
  <si>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</si>
  <si>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</si>
  <si>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</si>
  <si>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</si>
  <si>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</si>
  <si>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</si>
  <si>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</si>
  <si>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</si>
  <si>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</si>
  <si>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</si>
  <si>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</si>
  <si>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</si>
  <si>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</si>
  <si>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</si>
  <si>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</si>
  <si>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</si>
  <si>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</si>
  <si>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</si>
  <si>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</si>
  <si>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</si>
  <si>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</si>
  <si>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</si>
  <si>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</si>
  <si>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</si>
  <si>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</si>
  <si>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</si>
  <si>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</si>
  <si>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</si>
  <si>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</si>
  <si>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</si>
  <si>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</si>
  <si>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</si>
  <si>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</si>
  <si>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</si>
  <si>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</si>
  <si>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</si>
  <si>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</si>
  <si>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</si>
  <si>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</si>
  <si>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</si>
  <si>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</si>
  <si>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</si>
  <si>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</si>
  <si>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</si>
  <si>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</si>
  <si>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</si>
  <si>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</si>
  <si>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</si>
  <si>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</si>
  <si>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</si>
  <si>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</si>
  <si>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</si>
  <si>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</si>
  <si>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</si>
  <si>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</si>
  <si>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</si>
  <si>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</si>
  <si>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</si>
  <si>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</si>
  <si>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</si>
  <si>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</si>
  <si>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</si>
  <si>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</si>
  <si>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</si>
  <si>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</si>
  <si>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</si>
  <si>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</si>
  <si>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</si>
  <si>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</si>
  <si>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</si>
  <si>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</si>
  <si>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</si>
  <si>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</si>
  <si>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</si>
  <si>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</si>
  <si>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</si>
  <si>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</si>
  <si>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</si>
  <si>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</si>
  <si>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</si>
  <si>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</si>
  <si>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</si>
  <si>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</si>
  <si>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</si>
  <si>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</si>
  <si>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</si>
  <si>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</si>
  <si>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</si>
  <si>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</si>
  <si>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</si>
  <si>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</si>
  <si>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</si>
  <si>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</si>
  <si>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</si>
  <si>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</si>
  <si>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</si>
  <si>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</si>
  <si>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</si>
  <si>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</si>
  <si>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</si>
  <si>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</si>
  <si>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</si>
  <si>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</si>
  <si>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</si>
  <si>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</si>
  <si>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</si>
  <si>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</si>
  <si>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</si>
  <si>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</si>
  <si>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</si>
  <si>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</si>
  <si>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</si>
  <si>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</si>
  <si>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</si>
  <si>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</si>
  <si>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</si>
  <si>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</si>
  <si>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</si>
  <si>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</si>
  <si>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</si>
  <si>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</si>
  <si>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</si>
  <si>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</si>
  <si>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</si>
  <si>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</si>
  <si>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</si>
  <si>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</si>
  <si>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</si>
  <si>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</si>
  <si>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</si>
  <si>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</si>
  <si>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</si>
  <si>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</si>
  <si>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</si>
  <si>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</si>
  <si>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</si>
  <si>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</si>
  <si>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</si>
  <si>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</si>
  <si>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</si>
  <si>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</si>
  <si>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</si>
  <si>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</si>
  <si>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</si>
  <si>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</si>
  <si>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</si>
  <si>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</si>
  <si>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</si>
  <si>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</si>
  <si>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</si>
  <si>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</si>
  <si>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</si>
  <si>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</si>
  <si>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</si>
  <si>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</si>
  <si>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</si>
  <si>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</si>
  <si>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</si>
  <si>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</si>
  <si>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</si>
  <si>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</si>
  <si>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</si>
  <si>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</si>
  <si>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</si>
  <si>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</si>
  <si>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</si>
  <si>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</si>
  <si>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</si>
  <si>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</si>
  <si>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</si>
  <si>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</si>
  <si>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</si>
  <si>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</si>
  <si>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</si>
  <si>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</si>
  <si>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</si>
  <si>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</si>
  <si>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</si>
  <si>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</si>
  <si>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</si>
  <si>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</si>
  <si>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</si>
  <si>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</si>
  <si>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</si>
  <si>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</si>
  <si>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</si>
  <si>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</si>
  <si>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</si>
  <si>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</si>
  <si>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</si>
  <si>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</si>
  <si>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</si>
  <si>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</si>
  <si>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</si>
  <si>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</si>
  <si>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</si>
  <si>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</si>
  <si>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</si>
  <si>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</si>
  <si>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</si>
  <si>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</si>
  <si>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</si>
  <si>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</si>
  <si>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</si>
  <si>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</si>
  <si>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</si>
  <si>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</si>
  <si>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</si>
  <si>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</si>
  <si>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</si>
  <si>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</si>
  <si>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</si>
  <si>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</si>
  <si>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</si>
  <si>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</si>
  <si>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</si>
  <si>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</si>
  <si>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</si>
  <si>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</si>
  <si>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</si>
  <si>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</si>
  <si>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</si>
  <si>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</si>
  <si>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</si>
  <si>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</si>
  <si>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</si>
  <si>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</si>
  <si>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</si>
  <si>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</si>
  <si>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</si>
  <si>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</si>
  <si>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</si>
  <si>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</si>
  <si>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</si>
  <si>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</si>
  <si>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</si>
  <si>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</si>
  <si>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</si>
  <si>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</si>
  <si>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</si>
  <si>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</si>
  <si>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</si>
  <si>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</si>
  <si>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</si>
  <si>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</si>
  <si>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</si>
  <si>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</si>
  <si>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</si>
  <si>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</si>
  <si>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</si>
  <si>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</si>
  <si>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</si>
  <si>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</si>
  <si>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</si>
  <si>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</si>
  <si>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</si>
  <si>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</si>
  <si>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</si>
  <si>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</si>
  <si>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</si>
  <si>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</si>
  <si>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</si>
  <si>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</si>
  <si>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</si>
  <si>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</si>
  <si>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</si>
  <si>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</si>
  <si>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</si>
  <si>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</si>
  <si>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</si>
  <si>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</si>
  <si>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</si>
  <si>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</si>
  <si>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</si>
  <si>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</si>
  <si>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</si>
  <si>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</si>
  <si>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</si>
  <si>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</si>
  <si>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</si>
  <si>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</si>
  <si>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</si>
  <si>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</si>
  <si>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</si>
  <si>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</si>
  <si>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</si>
  <si>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</si>
  <si>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</si>
  <si>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</si>
  <si>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</si>
  <si>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</si>
  <si>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</si>
  <si>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</si>
  <si>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</si>
  <si>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</si>
  <si>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</si>
  <si>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</si>
  <si>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</si>
  <si>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</si>
  <si>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</si>
  <si>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</si>
  <si>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</si>
  <si>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</si>
  <si>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</si>
  <si>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</si>
  <si>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</si>
  <si>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</si>
  <si>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</si>
  <si>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</si>
  <si>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</si>
  <si>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</si>
  <si>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</si>
  <si>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</si>
  <si>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</si>
  <si>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</si>
  <si>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</si>
  <si>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</si>
  <si>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</si>
  <si>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</si>
  <si>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</si>
  <si>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</si>
  <si>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</si>
  <si>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</si>
  <si>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</si>
  <si>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</si>
  <si>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</si>
  <si>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</si>
  <si>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</si>
  <si>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</si>
  <si>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</si>
  <si>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</si>
  <si>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</si>
  <si>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</si>
  <si>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</si>
  <si>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</si>
  <si>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</si>
  <si>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</si>
  <si>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</si>
  <si>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</si>
  <si>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</si>
  <si>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</si>
  <si>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</si>
  <si>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</si>
  <si>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</si>
  <si>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</si>
  <si>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</si>
  <si>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</si>
  <si>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</si>
  <si>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</si>
  <si>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</si>
  <si>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</si>
  <si>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</si>
  <si>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</si>
  <si>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</si>
  <si>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</si>
  <si>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</si>
  <si>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</si>
  <si>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</si>
  <si>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</si>
  <si>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</si>
  <si>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</si>
  <si>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</si>
  <si>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</si>
  <si>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</si>
  <si>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</si>
  <si>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</si>
  <si>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</si>
  <si>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</si>
  <si>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</si>
  <si>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</si>
  <si>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</si>
  <si>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</si>
  <si>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</si>
  <si>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</si>
  <si>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</si>
  <si>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</si>
  <si>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</si>
  <si>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</si>
  <si>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</si>
  <si>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</si>
  <si>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</si>
  <si>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</si>
  <si>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</si>
  <si>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</si>
  <si>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</si>
  <si>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</si>
  <si>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</si>
  <si>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</si>
  <si>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</si>
  <si>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</si>
  <si>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</si>
  <si>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</si>
  <si>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</si>
  <si>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</si>
  <si>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</si>
  <si>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</si>
  <si>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</si>
  <si>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</si>
  <si>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</si>
  <si>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</si>
  <si>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</si>
  <si>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</si>
  <si>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</si>
  <si>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</si>
  <si>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</si>
  <si>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</si>
  <si>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</si>
  <si>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</si>
  <si>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</si>
  <si>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</si>
  <si>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</si>
  <si>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</si>
  <si>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</si>
  <si>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</si>
  <si>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</si>
  <si>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</si>
  <si>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</si>
  <si>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</si>
  <si>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</si>
  <si>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</si>
  <si>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</si>
  <si>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</si>
  <si>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</si>
  <si>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</si>
  <si>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</si>
  <si>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</si>
  <si>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</si>
  <si>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</si>
  <si>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</si>
  <si>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</si>
  <si>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</si>
  <si>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</si>
  <si>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</si>
  <si>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</si>
  <si>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</si>
  <si>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</si>
  <si>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</si>
  <si>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</si>
  <si>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</si>
  <si>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</si>
  <si>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</si>
  <si>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</si>
  <si>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</si>
  <si>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</si>
  <si>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</si>
  <si>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</si>
  <si>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</si>
  <si>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</si>
  <si>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</si>
  <si>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</si>
  <si>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</si>
  <si>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</si>
  <si>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</si>
  <si>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</si>
  <si>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</si>
  <si>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</si>
  <si>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</si>
  <si>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</si>
  <si>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</si>
  <si>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</si>
  <si>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</si>
  <si>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</si>
  <si>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</si>
  <si>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</si>
  <si>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</si>
  <si>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</si>
  <si>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</si>
  <si>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</si>
  <si>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</si>
  <si>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</si>
  <si>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</si>
  <si>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</si>
  <si>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</si>
  <si>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</si>
  <si>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</si>
  <si>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</si>
  <si>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</si>
  <si>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</si>
  <si>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</si>
  <si>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</si>
  <si>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</si>
  <si>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</si>
  <si>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</si>
  <si>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</si>
  <si>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</si>
  <si>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</si>
  <si>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</si>
  <si>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</si>
  <si>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</si>
  <si>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</si>
  <si>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</si>
  <si>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</si>
  <si>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</si>
  <si>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</si>
  <si>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</si>
  <si>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</si>
  <si>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</si>
  <si>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</si>
  <si>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</si>
  <si>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</si>
  <si>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</si>
  <si>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</si>
  <si>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</si>
  <si>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</si>
  <si>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</si>
  <si>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</si>
  <si>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</si>
  <si>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</si>
  <si>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</si>
  <si>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</si>
  <si>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</si>
  <si>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</si>
  <si>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</si>
  <si>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</si>
  <si>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</si>
  <si>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</si>
  <si>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</si>
  <si>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</si>
  <si>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</si>
  <si>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</si>
  <si>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</si>
  <si>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</si>
  <si>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</si>
  <si>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</si>
  <si>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</si>
  <si>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</si>
  <si>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</si>
  <si>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</si>
  <si>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</si>
  <si>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</si>
  <si>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</si>
  <si>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</si>
  <si>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</si>
  <si>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</si>
  <si>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</si>
  <si>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</si>
  <si>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</si>
  <si>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</si>
  <si>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</si>
  <si>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</si>
  <si>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</si>
  <si>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</si>
  <si>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</si>
  <si>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</si>
  <si>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</si>
  <si>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</si>
  <si>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</si>
  <si>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</si>
  <si>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</si>
  <si>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</si>
  <si>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</si>
  <si>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</si>
  <si>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</si>
  <si>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</si>
  <si>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</si>
  <si>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</si>
  <si>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</si>
  <si>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</si>
  <si>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</si>
  <si>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</si>
  <si>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</si>
  <si>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</si>
  <si>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</si>
  <si>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</si>
  <si>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</si>
  <si>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</si>
  <si>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</si>
  <si>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</si>
  <si>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</si>
  <si>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</si>
  <si>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</si>
  <si>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</si>
  <si>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</si>
  <si>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</si>
  <si>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</si>
  <si>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</si>
  <si>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</si>
  <si>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</si>
  <si>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</si>
  <si>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</si>
  <si>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</si>
  <si>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</si>
  <si>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</si>
  <si>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</si>
  <si>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</si>
  <si>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</si>
  <si>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</si>
  <si>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</si>
  <si>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</si>
  <si>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</si>
  <si>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</si>
  <si>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</si>
  <si>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</si>
  <si>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</si>
  <si>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</si>
  <si>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</si>
  <si>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</si>
  <si>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</si>
  <si>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</si>
  <si>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</si>
  <si>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</si>
  <si>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</si>
  <si>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</si>
  <si>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</si>
  <si>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</si>
  <si>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</si>
  <si>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</si>
  <si>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</si>
  <si>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</si>
  <si>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</si>
  <si>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</si>
  <si>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</si>
  <si>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</si>
  <si>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</si>
  <si>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</si>
  <si>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</si>
  <si>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</si>
  <si>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</si>
  <si>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</si>
  <si>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</si>
  <si>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</si>
  <si>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</si>
  <si>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</si>
  <si>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</si>
  <si>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</si>
  <si>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</si>
  <si>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</si>
  <si>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</si>
  <si>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</si>
  <si>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</si>
  <si>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</si>
  <si>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</si>
  <si>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</si>
  <si>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</si>
  <si>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</si>
  <si>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</si>
  <si>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</si>
  <si>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</si>
  <si>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</si>
  <si>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</si>
  <si>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</si>
  <si>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</si>
  <si>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</si>
  <si>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</si>
  <si>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</si>
  <si>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</si>
  <si>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</si>
  <si>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</si>
  <si>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</si>
  <si>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</si>
  <si>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</si>
  <si>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</si>
  <si>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</si>
  <si>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</si>
  <si>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</si>
  <si>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</si>
  <si>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</si>
  <si>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</si>
  <si>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</si>
  <si>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</si>
  <si>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</si>
  <si>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</si>
  <si>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</si>
  <si>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</si>
  <si>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</si>
  <si>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</si>
  <si>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</si>
  <si>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</si>
  <si>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</si>
  <si>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</si>
  <si>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</si>
  <si>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</si>
  <si>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</si>
  <si>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</si>
  <si>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</si>
  <si>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</si>
  <si>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</si>
  <si>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</si>
  <si>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</si>
  <si>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</si>
  <si>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</si>
  <si>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</si>
  <si>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</si>
  <si>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</si>
  <si>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</si>
  <si>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</si>
  <si>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</si>
  <si>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</si>
  <si>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</si>
  <si>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</si>
  <si>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</si>
  <si>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</si>
  <si>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</si>
  <si>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</si>
  <si>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</si>
  <si>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</si>
  <si>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</si>
  <si>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</si>
  <si>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</si>
  <si>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</si>
  <si>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</si>
  <si>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</si>
  <si>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</si>
  <si>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</si>
  <si>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</si>
  <si>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</si>
  <si>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</si>
  <si>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</si>
  <si>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</si>
  <si>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</si>
  <si>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</si>
  <si>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</si>
  <si>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</si>
  <si>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</si>
  <si>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</si>
  <si>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</si>
  <si>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</si>
  <si>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</si>
  <si>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</si>
  <si>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</si>
  <si>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</si>
  <si>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</si>
  <si>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</si>
  <si>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</si>
  <si>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</si>
  <si>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</si>
  <si>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</si>
  <si>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</si>
  <si>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</si>
  <si>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</si>
  <si>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</si>
  <si>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</si>
  <si>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</si>
  <si>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</si>
  <si>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</si>
  <si>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</si>
  <si>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</si>
  <si>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</si>
  <si>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</si>
  <si>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</si>
  <si>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</si>
  <si>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</si>
  <si>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</si>
  <si>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</si>
  <si>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</si>
  <si>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</si>
  <si>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</si>
  <si>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</si>
  <si>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</si>
  <si>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</si>
  <si>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</si>
  <si>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</si>
  <si>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</si>
  <si>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</si>
  <si>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</si>
  <si>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</si>
  <si>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</si>
  <si>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</si>
  <si>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</si>
  <si>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</si>
  <si>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</si>
  <si>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</si>
  <si>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</si>
  <si>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</si>
  <si>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</si>
  <si>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</si>
  <si>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</si>
  <si>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</si>
  <si>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</si>
  <si>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</si>
  <si>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</si>
  <si>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</si>
  <si>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</si>
  <si>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</si>
  <si>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</si>
  <si>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</si>
  <si>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</si>
  <si>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</si>
  <si>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</si>
  <si>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</si>
  <si>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</si>
  <si>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</si>
  <si>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</si>
  <si>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</si>
  <si>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</si>
  <si>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</si>
  <si>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</si>
  <si>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</si>
  <si>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</si>
  <si>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</si>
  <si>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</si>
  <si>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</si>
  <si>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</si>
  <si>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</si>
  <si>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</si>
  <si>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</si>
  <si>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</si>
  <si>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</si>
  <si>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</si>
  <si>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</si>
  <si>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</si>
  <si>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</si>
  <si>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</si>
  <si>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</si>
  <si>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</si>
  <si>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</si>
  <si>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</si>
  <si>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</si>
  <si>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</si>
  <si>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</si>
  <si>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</si>
  <si>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</si>
  <si>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</si>
  <si>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</si>
  <si>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</si>
  <si>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</si>
  <si>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</si>
  <si>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</si>
  <si>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</si>
  <si>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</si>
  <si>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</si>
  <si>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</si>
  <si>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</si>
  <si>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</si>
  <si>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</si>
  <si>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</si>
  <si>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</si>
  <si>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</si>
  <si>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</si>
  <si>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</si>
  <si>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</si>
  <si>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</si>
  <si>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</si>
  <si>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</si>
  <si>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</si>
  <si>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</si>
  <si>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</si>
  <si>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</si>
  <si>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</si>
  <si>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</si>
  <si>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</si>
  <si>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</si>
  <si>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</si>
  <si>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</si>
  <si>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</si>
  <si>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</si>
  <si>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</si>
  <si>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</si>
  <si>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</si>
  <si>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</si>
  <si>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</si>
  <si>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</si>
  <si>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</si>
  <si>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</si>
  <si>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</si>
  <si>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</si>
  <si>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</si>
  <si>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</si>
  <si>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</si>
  <si>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</si>
  <si>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</si>
  <si>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</si>
  <si>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</si>
  <si>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</si>
  <si>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</si>
  <si>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</si>
  <si>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</si>
  <si>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</si>
  <si>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</si>
  <si>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</si>
  <si>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</si>
  <si>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</si>
  <si>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</si>
  <si>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</si>
  <si>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</si>
  <si>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</si>
  <si>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</si>
  <si>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</si>
  <si>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</si>
  <si>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</si>
  <si>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</si>
  <si>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</si>
  <si>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</si>
  <si>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</si>
  <si>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</si>
  <si>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</si>
  <si>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</si>
  <si>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</si>
  <si>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</si>
  <si>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</si>
  <si>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</si>
  <si>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</si>
  <si>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</si>
  <si>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</si>
  <si>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</si>
  <si>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</si>
  <si>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</si>
  <si>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</si>
  <si>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</si>
  <si>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</si>
  <si>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</si>
  <si>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</si>
  <si>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</si>
  <si>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</si>
  <si>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</si>
  <si>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</si>
  <si>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</si>
  <si>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</si>
  <si>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</si>
  <si>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</si>
  <si>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</si>
  <si>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</si>
  <si>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</si>
  <si>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</si>
  <si>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</si>
  <si>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</si>
  <si>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</si>
  <si>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</si>
  <si>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</si>
  <si>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</si>
  <si>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</si>
  <si>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</si>
  <si>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</si>
  <si>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</si>
  <si>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</si>
  <si>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</si>
  <si>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</si>
  <si>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</si>
  <si>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</si>
  <si>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</si>
  <si>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</si>
  <si>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</si>
  <si>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</si>
  <si>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</si>
  <si>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</si>
  <si>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</si>
  <si>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</si>
  <si>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</si>
  <si>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</si>
  <si>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</si>
  <si>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</si>
  <si>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</si>
  <si>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</si>
  <si>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</si>
  <si>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</si>
  <si>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</si>
  <si>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</si>
  <si>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</si>
  <si>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</si>
  <si>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</si>
  <si>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</si>
  <si>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</si>
  <si>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</si>
  <si>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</si>
  <si>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</si>
  <si>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</si>
  <si>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</si>
  <si>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</si>
  <si>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</si>
  <si>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</si>
  <si>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</si>
  <si>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</si>
  <si>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</si>
  <si>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</si>
  <si>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</si>
  <si>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</si>
  <si>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</si>
  <si>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</si>
  <si>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</si>
  <si>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</si>
  <si>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</si>
  <si>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</si>
  <si>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</si>
  <si>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</si>
  <si>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</si>
  <si>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</si>
  <si>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</si>
  <si>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</si>
  <si>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</si>
  <si>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</si>
  <si>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</si>
  <si>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</si>
  <si>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</si>
  <si>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</si>
  <si>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</si>
  <si>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</si>
  <si>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</si>
  <si>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</si>
  <si>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</si>
  <si>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</si>
  <si>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</si>
  <si>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</si>
  <si>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</si>
  <si>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</si>
  <si>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</si>
  <si>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</si>
  <si>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</si>
  <si>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</si>
  <si>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</si>
  <si>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</si>
  <si>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</si>
  <si>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</si>
  <si>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</si>
  <si>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</si>
  <si>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</si>
  <si>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</si>
  <si>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</si>
  <si>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</si>
  <si>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</si>
  <si>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</si>
  <si>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</si>
  <si>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</si>
  <si>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</si>
  <si>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</si>
  <si>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</si>
  <si>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</si>
  <si>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</si>
  <si>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</si>
  <si>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</si>
  <si>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</si>
  <si>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</si>
  <si>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</si>
  <si>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</si>
  <si>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</si>
  <si>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</si>
  <si>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</si>
  <si>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</si>
  <si>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</si>
  <si>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</si>
  <si>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</si>
  <si>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</si>
  <si>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</si>
  <si>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</si>
  <si>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</si>
  <si>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</si>
  <si>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</si>
  <si>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</si>
  <si>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</si>
  <si>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</si>
  <si>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</si>
  <si>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</si>
  <si>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</si>
  <si>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</si>
  <si>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</si>
  <si>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</si>
  <si>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</si>
  <si>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</si>
  <si>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</si>
  <si>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</si>
  <si>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</si>
  <si>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</si>
  <si>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</si>
  <si>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</si>
  <si>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</si>
  <si>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</si>
  <si>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</si>
  <si>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</si>
  <si>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</si>
  <si>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</si>
  <si>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</si>
  <si>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</si>
  <si>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</si>
  <si>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</si>
  <si>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</si>
  <si>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</si>
  <si>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</si>
  <si>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</si>
  <si>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</si>
  <si>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</si>
  <si>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</si>
  <si>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</si>
  <si>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</si>
  <si>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</si>
  <si>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</si>
  <si>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</si>
  <si>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</si>
  <si>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</si>
  <si>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</si>
  <si>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</si>
  <si>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</si>
  <si>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</si>
  <si>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</si>
  <si>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</si>
  <si>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</si>
  <si>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</si>
  <si>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</si>
  <si>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</si>
  <si>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</si>
  <si>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</si>
  <si>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</si>
  <si>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</si>
  <si>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</si>
  <si>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</si>
  <si>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</si>
  <si>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</si>
  <si>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</si>
  <si>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</si>
  <si>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</si>
  <si>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</si>
  <si>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</si>
  <si>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</si>
  <si>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</si>
  <si>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</si>
  <si>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</si>
  <si>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</si>
  <si>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</si>
  <si>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</si>
  <si>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</si>
  <si>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</si>
  <si>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</si>
  <si>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</si>
  <si>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</si>
  <si>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</si>
  <si>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</si>
  <si>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</si>
  <si>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</si>
  <si>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</si>
  <si>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</si>
  <si>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</si>
  <si>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</si>
  <si>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</si>
  <si>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</si>
  <si>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</si>
  <si>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</si>
  <si>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</si>
  <si>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</si>
  <si>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</si>
  <si>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</si>
  <si>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</si>
  <si>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</si>
  <si>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</si>
  <si>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</si>
  <si>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</si>
  <si>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</si>
  <si>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</si>
  <si>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</si>
  <si>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</si>
  <si>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</si>
  <si>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</si>
  <si>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</si>
  <si>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</si>
  <si>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</si>
  <si>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</si>
  <si>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</si>
  <si>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</si>
  <si>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</si>
  <si>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</si>
  <si>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</si>
  <si>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</si>
  <si>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</si>
  <si>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</si>
  <si>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</si>
  <si>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</si>
  <si>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</si>
  <si>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</si>
  <si>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</si>
  <si>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</si>
  <si>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</si>
  <si>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</si>
  <si>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</si>
  <si>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</si>
  <si>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</si>
  <si>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</si>
  <si>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</si>
  <si>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</si>
  <si>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</si>
  <si>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</si>
  <si>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</si>
  <si>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</si>
  <si>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</si>
  <si>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</si>
  <si>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</si>
  <si>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</si>
  <si>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</si>
  <si>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</si>
  <si>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</si>
  <si>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</si>
  <si>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</si>
  <si>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</si>
  <si>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</si>
  <si>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</si>
  <si>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</si>
  <si>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</si>
  <si>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</si>
  <si>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</si>
  <si>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</si>
  <si>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</si>
  <si>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</si>
  <si>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</si>
  <si>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</si>
  <si>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</si>
  <si>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</si>
  <si>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</si>
  <si>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</si>
  <si>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</si>
  <si>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</si>
  <si>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</si>
  <si>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</si>
  <si>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</si>
  <si>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</si>
  <si>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</si>
  <si>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</si>
  <si>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</si>
  <si>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</si>
  <si>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</si>
  <si>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</si>
  <si>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</si>
  <si>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</si>
  <si>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</si>
  <si>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</si>
  <si>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</si>
  <si>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</si>
  <si>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</si>
  <si>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</si>
  <si>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</si>
  <si>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</si>
  <si>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</si>
  <si>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</si>
  <si>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</si>
  <si>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</si>
  <si>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</si>
  <si>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</si>
  <si>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</si>
  <si>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</si>
  <si>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</si>
  <si>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</si>
  <si>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</si>
  <si>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</si>
  <si>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</si>
  <si>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</si>
  <si>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</si>
  <si>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</si>
  <si>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</si>
  <si>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</si>
  <si>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</si>
  <si>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</si>
  <si>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</si>
  <si>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</si>
  <si>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</si>
  <si>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</si>
  <si>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</si>
  <si>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</si>
  <si>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</si>
  <si>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</si>
  <si>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</si>
  <si>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</si>
  <si>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</si>
  <si>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</si>
  <si>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</si>
  <si>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</si>
  <si>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</si>
  <si>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</si>
  <si>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</si>
  <si>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</si>
  <si>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</si>
  <si>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</si>
  <si>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</si>
  <si>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</si>
  <si>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</si>
  <si>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</si>
  <si>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</si>
  <si>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</si>
  <si>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</si>
  <si>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</si>
  <si>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</si>
  <si>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</si>
  <si>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</si>
  <si>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</si>
  <si>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</si>
  <si>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</si>
  <si>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</si>
  <si>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</si>
  <si>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</si>
  <si>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</si>
  <si>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60 mins </t>
  </si>
  <si>
    <t>PCM-20251128-00001091</t>
  </si>
  <si>
    <t>MHL0867</t>
  </si>
  <si>
    <t>sceco</t>
  </si>
  <si>
    <t>ETA 40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</si>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</sst>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500" totalsRowShown="0" headerRowDxfId="13" tableBorderDxfId="12">
  <autoFilter ref="A1:L50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326.96280671295972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t="shared" ref="G3:G38" ca="1" si="1">IFERROR(NOW()-F3,"-")</f>
        <v>45989.911232638886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t="shared" ca="1" si="1"/>
        <v>45989.911232638886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t="shared" ca="1" si="1"/>
        <v>45989.911232638886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t="shared" ca="1" si="1"/>
        <v>45989.911232638886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t="shared" ca="1" si="1"/>
        <v>45989.911232638886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t="shared" ca="1" si="1"/>
        <v>45989.911232638886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t="shared" ca="1" si="1"/>
        <v>45989.911232638886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t="shared" ca="1" si="1"/>
        <v>45989.911232638886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t="shared" ca="1" si="1"/>
        <v>45989.911232638886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t="shared" ca="1" si="1"/>
        <v>45989.911232638886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t="shared" ca="1" si="1"/>
        <v>45989.911232638886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t="shared" ca="1" si="1"/>
        <v>45989.911232638886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t="shared" ca="1" si="1"/>
        <v>45989.911232638886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t="shared" ca="1" si="1"/>
        <v>45989.911232638886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t="shared" ca="1" si="1"/>
        <v>45989.911232638886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t="shared" ca="1" si="1"/>
        <v>45989.911232638886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t="shared" ca="1" si="1"/>
        <v>45989.911232638886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t="shared" ca="1" si="1"/>
        <v>45989.911232638886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t="shared" ca="1" si="1"/>
        <v>45989.911232638886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t="shared" ca="1" si="1"/>
        <v>45989.911232638886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t="shared" ca="1" si="1"/>
        <v>45989.911232638886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t="shared" ca="1" si="1"/>
        <v>45989.911232638886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t="shared" ca="1" si="1"/>
        <v>45989.911232638886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t="shared" ca="1" si="1"/>
        <v>45989.911232638886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t="shared" ca="1" si="1"/>
        <v>45989.911232638886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t="shared" ca="1" si="1"/>
        <v>45989.911232638886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t="shared" ca="1" si="1"/>
        <v>45989.911232638886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t="shared" ca="1" si="1"/>
        <v>45989.911232638886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t="shared" ca="1" si="1"/>
        <v>45989.911232638886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t="shared" ca="1" si="1"/>
        <v>45989.911232638886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t="shared" ca="1" si="1"/>
        <v>45989.911232638886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t="shared" ca="1" si="1"/>
        <v>45989.911232638886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t="shared" ca="1" si="1"/>
        <v>45989.911232638886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t="shared" ca="1" si="1"/>
        <v>45989.911232638886</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t="shared" ca="1" si="1"/>
        <v>45989.911232638886</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t="shared" ca="1" si="1"/>
        <v>45989.911232638886</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5C7B3841-0A28-41DE-8A91-24681528FB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164.91139467592438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t="shared" ref="G4:G35" ca="1" si="1">IFERROR(NOW()-F4,"-")</f>
        <v>5.5238136574043892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t="shared" ca="1" si="1"/>
        <v>45989.911232638886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t="shared" ca="1" si="1"/>
        <v>45989.911232638886</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t="shared" ca="1" si="1"/>
        <v>45989.911232638886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t="shared" ca="1" si="1"/>
        <v>45989.911232638886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t="shared" ca="1" si="1"/>
        <v>45989.911232638886</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t="shared" ca="1" si="1"/>
        <v>45989.911232638886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t="shared" ca="1" si="1"/>
        <v>45989.911232638886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t="shared" ca="1" si="1"/>
        <v>45989.911232638886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t="shared" ca="1" si="1"/>
        <v>45989.911232638886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t="shared" ca="1" si="1"/>
        <v>45989.911232638886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t="shared" ca="1" si="1"/>
        <v>45989.911232638886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t="shared" ca="1" si="1"/>
        <v>45989.911232638886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t="shared" ca="1" si="1"/>
        <v>45989.911232638886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t="shared" ca="1" si="1"/>
        <v>45989.911232638886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t="shared" ca="1" si="1"/>
        <v>45989.911232638886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t="shared" ca="1" si="1"/>
        <v>45989.911232638886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t="shared" ca="1" si="1"/>
        <v>45989.911232638886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t="shared" ca="1" si="1"/>
        <v>45989.911232638886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t="shared" ca="1" si="1"/>
        <v>45989.911232638886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t="shared" ca="1" si="1"/>
        <v>45989.911232638886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t="shared" ca="1" si="1"/>
        <v>45989.911232638886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t="shared" ca="1" si="1"/>
        <v>45989.911232638886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t="shared" ca="1" si="1"/>
        <v>45989.911232638886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t="shared" ca="1" si="1"/>
        <v>45989.911232638886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t="shared" ca="1" si="1"/>
        <v>45989.911232638886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t="shared" ca="1" si="1"/>
        <v>45989.911232638886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t="shared" ca="1" si="1"/>
        <v>45989.911232638886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t="shared" ca="1" si="1"/>
        <v>45989.911232638886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t="shared" ca="1" si="1"/>
        <v>45989.911232638886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t="shared" ca="1" si="1"/>
        <v>45989.911232638886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t="shared" ca="1" si="1"/>
        <v>45989.911232638886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t="shared" ref="G36:G67" ca="1" si="2">IFERROR(NOW()-F36,"-")</f>
        <v>45989.911232638886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t="shared" ca="1" si="2"/>
        <v>45989.911232638886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t="shared" ca="1" si="2"/>
        <v>45989.911232638886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t="shared" ca="1" si="2"/>
        <v>45989.911232638886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t="shared" ca="1" si="2"/>
        <v>45989.911232638886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t="shared" ca="1" si="2"/>
        <v>45989.911232638886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t="shared" ca="1" si="2"/>
        <v>45989.911232638886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t="shared" ca="1" si="2"/>
        <v>45989.911232638886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t="shared" ca="1" si="2"/>
        <v>45989.911232638886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t="shared" ca="1" si="2"/>
        <v>45989.911232638886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t="shared" ca="1" si="2"/>
        <v>45989.911232638886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t="shared" ca="1" si="2"/>
        <v>45989.911232638886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t="shared" ca="1" si="2"/>
        <v>45989.911232638886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t="shared" ca="1" si="2"/>
        <v>45989.911232638886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t="shared" ca="1" si="2"/>
        <v>45989.911232638886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t="shared" ca="1" si="2"/>
        <v>45989.911232638886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t="shared" ca="1" si="2"/>
        <v>45989.911232638886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t="shared" ca="1" si="2"/>
        <v>45989.911232638886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t="shared" ca="1" si="2"/>
        <v>45989.911232638886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t="shared" ca="1" si="2"/>
        <v>45989.911232638886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t="shared" ca="1" si="2"/>
        <v>45989.911232638886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t="shared" ca="1" si="2"/>
        <v>45989.911232638886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t="shared" ca="1" si="2"/>
        <v>45989.911232638886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t="shared" ca="1" si="2"/>
        <v>45989.911232638886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t="shared" ca="1" si="2"/>
        <v>45989.911232638886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t="shared" ca="1" si="2"/>
        <v>45989.911232638886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t="shared" ca="1" si="2"/>
        <v>45989.911232638886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t="shared" ca="1" si="2"/>
        <v>45989.911232638886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t="shared" ca="1" si="2"/>
        <v>45989.911232638886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t="shared" ca="1" si="2"/>
        <v>45989.911232638886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t="shared" ca="1" si="2"/>
        <v>45989.911232638886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t="shared" ca="1" si="2"/>
        <v>45989.911232638886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t="shared" ref="G68:G83" ca="1" si="3">IFERROR(NOW()-F68,"-")</f>
        <v>45989.911232638886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t="shared" ca="1" si="3"/>
        <v>45989.911232638886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t="shared" ca="1" si="3"/>
        <v>45989.911232638886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t="shared" ca="1" si="3"/>
        <v>45989.911232638886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t="shared" ca="1" si="3"/>
        <v>45989.911232638886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t="shared" ca="1" si="3"/>
        <v>45989.911232638886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t="shared" ca="1" si="3"/>
        <v>45989.911232638886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t="shared" ca="1" si="3"/>
        <v>45989.911232638886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t="shared" ca="1" si="3"/>
        <v>45989.911232638886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t="shared" ca="1" si="3"/>
        <v>45989.911232638886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t="shared" ca="1" si="3"/>
        <v>45989.911232638886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t="shared" ca="1" si="3"/>
        <v>45989.911232638886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t="shared" ca="1" si="3"/>
        <v>45989.911232638886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t="shared" ca="1" si="3"/>
        <v>45989.911232638886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t="shared" ca="1" si="3"/>
        <v>45989.911232638886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t="shared" ca="1" si="3"/>
        <v>45989.911232638886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45989.911232638886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45989.911232638886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45989.911232638886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45989.911232638886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45989.911232638886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45989.911232638886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45989.911232638886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45989.911232638886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45989.911232638886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45989.911232638886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45989.911232638886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45989.911232638886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45989.911232638886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45989.911232638886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45989.911232638886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45989.911232638886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45989.911232638886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45989.911232638886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45989.911232638886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45989.911232638886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45989.911232638886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45989.911232638886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45989.911232638886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45989.911232638886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45989.911232638886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45989.911232638886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45989.911232638886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45989.911232638886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45989.911232638886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45989.911232638886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45989.911232638886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45989.911232638886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45989.911232638886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45989.911232638886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45989.911232638886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45989.911232638886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45989.911232638886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45989.911232638886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45989.911232638886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45989.911232638886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45989.911232638886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45989.911232638886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45989.911232638886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45989.911232638886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45989.911232638886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45989.911232638886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45989.911232638886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45989.911232638886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45989.911232638886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45989.911232638886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45989.911232638886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45989.911232638886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45989.911232638886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45989.911232638886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45989.911232638886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45989.911232638886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45989.911232638886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45989.911232638886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45989.911232638886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45989.911232638886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45989.911232638886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45989.911232638886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45989.911232638886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45989.911232638886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45989.911232638886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45989.911232638886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45989.911232638886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45989.911232638886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45989.911232638886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45989.911232638886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45989.911232638886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45989.911232638886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45989.911232638886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45989.911232638886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45989.911232638886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45989.911232638886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45989.911232638886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45989.911232638886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45989.911232638886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45989.911232638886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45989.911232638886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45989.911232638886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45989.911232638886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45989.911232638886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45989.911232638886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45989.911232638886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45989.911232638886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45989.911232638886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45989.911232638886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45989.911232638886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45989.911232638886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45989.911232638886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45989.911232638886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45989.911232638886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45989.911232638886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45989.911232638886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45989.911232638886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45989.911232638886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45989.911232638886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45989.911232638886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45989.911232638886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45989.911232638886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45989.911232638886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45989.911232638886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45989.911232638886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45989.911232638886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45989.911232638886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45989.911232638886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45989.911232638886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45989.911232638886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45989.911232638886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45989.911232638886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45989.911232638886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45989.911232638886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45989.911232638886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45989.911232638886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45989.911232638886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45989.911232638886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45989.911232638886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45989.911232638886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45989.911232638886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45989.911232638886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45989.911232638886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45989.911232638886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45989.911232638886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45989.911232638886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45989.911232638886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45989.911232638886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45989.911232638886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45989.911232638886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45989.911232638886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45989.911232638886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45989.911232638886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45989.911232638886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45989.911232638886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45989.911232638886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45989.911232638886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45989.911232638886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45989.911232638886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45989.911232638886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45989.911232638886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45989.911232638886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45989.911232638886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45989.911232638886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45989.911232638886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45989.911232638886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45989.911232638886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45989.911232638886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45989.911232638886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45989.911232638886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45989.911232638886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45989.911232638886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45989.911232638886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45989.911232638886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45989.911232638886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45989.911232638886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45989.911232638886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45989.911232638886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45989.911232638886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45989.911232638886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45989.911232638886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45989.911232638886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45989.911232638886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45989.911232638886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45989.911232638886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45989.911232638886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45989.911232638886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45989.911232638886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45989.911232638886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45989.911232638886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45989.911232638886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45989.911232638886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45989.911232638886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45989.911232638886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45989.911232638886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45989.911232638886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45989.911232638886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45989.911232638886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45989.911232638886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45989.911232638886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45989.911232638886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45989.911232638886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45989.911232638886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45989.911232638886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45989.911232638886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45989.911232638886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45989.911232638886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45989.911232638886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45989.911232638886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45989.911232638886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45989.911232638886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45989.911232638886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45989.911232638886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45989.911232638886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45989.911232638886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45989.911232638886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45989.911232638886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45989.911232638886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45989.911232638886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45989.911232638886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45989.911232638886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45989.911232638886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45989.911232638886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45989.911232638886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45989.911232638886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45989.911232638886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45989.911232638886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45989.911232638886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45989.911232638886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45989.911232638886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45989.911232638886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45989.911232638886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45989.911232638886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45989.911232638886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45989.911232638886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45989.911232638886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45989.911232638886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45989.911232638886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45989.911232638886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45989.911232638886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45989.911232638886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45989.911232638886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45989.911232638886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45989.911232638886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45989.911232638886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45989.911232638886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45989.911232638886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45989.911232638886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45989.911232638886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45989.911232638886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45989.911232638886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45989.911232638886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45989.911232638886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45989.911232638886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45989.911232638886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45989.911232638886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45989.911232638886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45989.911232638886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45989.911232638886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45989.911232638886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45989.911232638886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45989.911232638886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45989.911232638886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45989.911232638886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45989.911232638886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45989.911232638886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45989.911232638886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45989.911232638886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45989.911232638886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45989.911232638886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45989.911232638886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45989.911232638886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45989.911232638886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45989.911232638886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45989.911232638886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45989.911232638886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45989.911232638886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45989.911232638886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45989.911232638886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45989.911232638886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45989.911232638886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45989.911232638886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45989.911232638886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45989.911232638886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45989.911232638886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45989.911232638886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45989.911232638886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45989.911232638886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45989.911232638886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45989.911232638886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45989.911232638886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45989.911232638886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45989.911232638886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45989.911232638886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45989.911232638886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45989.911232638886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45989.911232638886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45989.911232638886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45989.911232638886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45989.911232638886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45989.911232638886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45989.911232638886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45989.911232638886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45989.911232638886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45989.911232638886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45989.911232638886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45989.911232638886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45989.911232638886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45989.911232638886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45989.911232638886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45989.911232638886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45989.911232638886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45989.911232638886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45989.911232638886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45989.911232638886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45989.911232638886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45989.911232638886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45989.911232638886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45989.911232638886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45989.911232638886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45989.911232638886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45989.911232638886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45989.911232638886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45989.911232638886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45989.911232638886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45989.911232638886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45989.911232638886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45989.911232638886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45989.911232638886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45989.911232638886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45989.911232638886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45989.911232638886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45989.911232638886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45989.911232638886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45989.911232638886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45989.911232638886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45989.911232638886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45989.911232638886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45989.911232638886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45989.911232638886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45989.911232638886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45989.911232638886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45989.911232638886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45989.911232638886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45989.911232638886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45989.911232638886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45989.911232638886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45989.911232638886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45989.911232638886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45989.911232638886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45989.911232638886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45989.911232638886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45989.911232638886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45989.911232638886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45989.911232638886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45989.911232638886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45989.911232638886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45989.911232638886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45989.911232638886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45989.911232638886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45989.911232638886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45989.911232638886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45989.911232638886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45989.911232638886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45989.911232638886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45989.911232638886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45989.911232638886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45989.911232638886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45989.911232638886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45989.911232638886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45989.911232638886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45989.911232638886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45989.911232638886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45989.911232638886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45989.911232638886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45989.911232638886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45989.911232638886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45989.911232638886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45989.911232638886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45989.911232638886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45989.911232638886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45989.911232638886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45989.911232638886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45989.911232638886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45989.911232638886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45989.911232638886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45989.911232638886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45989.911232638886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45989.911232638886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45989.911232638886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45989.911232638886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45989.911232638886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45989.911232638886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45989.911232638886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45989.911232638886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45989.911232638886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45989.911232638886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45989.911232638886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45989.911232638886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45989.911232638886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45989.911232638886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45989.911232638886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45989.911232638886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45989.911232638886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45989.911232638886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45989.911232638886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45989.911232638886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45989.911232638886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45989.911232638886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45989.911232638886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45989.911232638886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45989.911232638886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45989.911232638886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45989.911232638886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45989.911232638886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45989.911232638886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45989.911232638886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45989.911232638886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45989.911232638886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45989.911232638886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45989.911232638886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45989.911232638886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45989.911232638886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45989.911232638886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45989.911232638886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45989.911232638886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45989.911232638886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45989.911232638886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45989.911232638886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45989.911232638886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45989.911232638886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45989.911232638886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45989.911232638886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45989.911232638886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45989.911232638886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45989.911232638886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45989.911232638886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45989.911232638886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45989.911232638886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45989.911232638886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45989.911232638886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45989.911232638886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45989.911232638886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45989.911232638886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45989.911232638886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45989.911232638886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45989.911232638886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45989.911232638886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45989.911232638886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45989.911232638886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45989.911232638886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45989.911232638886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45989.911232638886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45989.911232638886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45989.911232638886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45989.911232638886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45989.911232638886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45989.911232638886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45989.911232638886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45989.911232638886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45989.911232638886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45989.911232638886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45989.911232638886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45989.911232638886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45989.911232638886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45989.911232638886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45989.911232638886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45989.911232638886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45989.911232638886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45989.911232638886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45989.911232638886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45989.911232638886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45989.911232638886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45989.911232638886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45989.911232638886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45989.911232638886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45989.911232638886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45989.911232638886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45989.911232638886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45989.911232638886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45989.911232638886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45989.911232638886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45989.911232638886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45989.911232638886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45989.911232638886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45989.911232638886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45989.911232638886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45989.911232638886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45989.911232638886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45989.911232638886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45989.911232638886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45989.911232638886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45989.911232638886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45989.911232638886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45989.911232638886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45989.911232638886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45989.911232638886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45989.911232638886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45989.911232638886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45989.911232638886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45989.911232638886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45989.911232638886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45989.911232638886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45989.911232638886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45989.911232638886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45989.911232638886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45989.911232638886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45989.911232638886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45989.911232638886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45989.911232638886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45989.911232638886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45989.911232638886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45989.911232638886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45989.911232638886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45989.911232638886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45989.911232638886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45989.911232638886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45989.911232638886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45989.911232638886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45989.911232638886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45989.911232638886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45989.911232638886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45989.911232638886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45989.911232638886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45989.911232638886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45989.911232638886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45989.911232638886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45989.911232638886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45989.911232638886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45989.911232638886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45989.911232638886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45989.911232638886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45989.911232638886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45989.911232638886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45989.911232638886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45989.911232638886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45989.911232638886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45989.911232638886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45989.911232638886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45989.911232638886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45989.911232638886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45989.911232638886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45989.911232638886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45989.911232638886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45989.911232638886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45989.911232638886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45989.911232638886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45989.911232638886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45989.911232638886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45989.911232638886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45989.911232638886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45989.911232638886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45989.911232638886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45989.911232638886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45989.911232638886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45989.911232638886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45989.911232638886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45989.911232638886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45989.911232638886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45989.911232638886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45989.911232638886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45989.911232638886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45989.911232638886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45989.911232638886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45989.911232638886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45989.911232638886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45989.911232638886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45989.911232638886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45989.911232638886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45989.911232638886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45989.911232638886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45989.911232638886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45989.911232638886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45989.911232638886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45989.911232638886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45989.911232638886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45989.911232638886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45989.911232638886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45989.911232638886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45989.911232638886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45989.911232638886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45989.911232638886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45989.911232638886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45989.911232638886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45989.911232638886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45989.911232638886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45989.911232638886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45989.911232638886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45989.911232638886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45989.911232638886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45989.911232638886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45989.911232638886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45989.911232638886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45989.911232638886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45989.911232638886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45989.911232638886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45989.911232638886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45989.911232638886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45989.911232638886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45989.911232638886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45989.911232638886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45989.911232638886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45989.911232638886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45989.911232638886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45989.911232638886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45989.911232638886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45989.911232638886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45989.911232638886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45989.911232638886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45989.911232638886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45989.911232638886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45989.911232638886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45989.911232638886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45989.911232638886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45989.911232638886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45989.911232638886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45989.911232638886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45989.911232638886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45989.911232638886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45989.911232638886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45989.911232638886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45989.911232638886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45989.911232638886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45989.911232638886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45989.911232638886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45989.911232638886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45989.911232638886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45989.911232638886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45989.911232638886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45989.911232638886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45989.911232638886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45989.911232638886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45989.911232638886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45989.911232638886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45989.911232638886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45989.911232638886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45989.911232638886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45989.911232638886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45989.911232638886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45989.911232638886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45989.911232638886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45989.911232638886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45989.911232638886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45989.911232638886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45989.911232638886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45989.911232638886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45989.911232638886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45989.911232638886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45989.911232638886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45989.911232638886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45989.911232638886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45989.911232638886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45989.911232638886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45989.911232638886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45989.911232638886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45989.911232638886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45989.911232638886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45989.911232638886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45989.911232638886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45989.911232638886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45989.911232638886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45989.911232638886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45989.911232638886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45989.911232638886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45989.911232638886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45989.911232638886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45989.911232638886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45989.911232638886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45989.911232638886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45989.911232638886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45989.911232638886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45989.911232638886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45989.911232638886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45989.911232638886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45989.911232638886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45989.911232638886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45989.911232638886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45989.911232638886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45989.911232638886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45989.911232638886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45989.911232638886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45989.911232638886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45989.911232638886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45989.911232638886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45989.911232638886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45989.911232638886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45989.911232638886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45989.911232638886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45989.911232638886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45989.911232638886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45989.911232638886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45989.911232638886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45989.911232638886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45989.911232638886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45989.911232638886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45989.911232638886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45989.911232638886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45989.911232638886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45989.911232638886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45989.911232638886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45989.911232638886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45989.911232638886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45989.911232638886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45989.911232638886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45989.911232638886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45989.911232638886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45989.911232638886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45989.911232638886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45989.911232638886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45989.911232638886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45989.911232638886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45989.911232638886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45989.911232638886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45989.911232638886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45989.911232638886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45989.911232638886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45989.911232638886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45989.911232638886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45989.911232638886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45989.911232638886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45989.911232638886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45989.911232638886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45989.911232638886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45989.911232638886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45989.911232638886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45989.911232638886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45989.911232638886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45989.911232638886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45989.911232638886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45989.911232638886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45989.911232638886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45989.911232638886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45989.911232638886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45989.911232638886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45989.911232638886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45989.911232638886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45989.911232638886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45989.911232638886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45989.911232638886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45989.911232638886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45989.911232638886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45989.911232638886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45989.911232638886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45989.911232638886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45989.911232638886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45989.911232638886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45989.911232638886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45989.911232638886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45989.911232638886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45989.911232638886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45989.911232638886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45989.911232638886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45989.911232638886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45989.911232638886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45989.911232638886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45989.911232638886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45989.911232638886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45989.911232638886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45989.911232638886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45989.911232638886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45989.911232638886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45989.911232638886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45989.911232638886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45989.911232638886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45989.911232638886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45989.911232638886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45989.911232638886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45989.911232638886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45989.911232638886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45989.911232638886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45989.911232638886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45989.911232638886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45989.911232638886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45989.911232638886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45989.911232638886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45989.911232638886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45989.911232638886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45989.911232638886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45989.911232638886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45989.911232638886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45989.911232638886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45989.911232638886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45989.911232638886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45989.911232638886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45989.911232638886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45989.911232638886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45989.911232638886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45989.911232638886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45989.911232638886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45989.911232638886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45989.911232638886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45989.911232638886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45989.911232638886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45989.911232638886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45989.911232638886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45989.911232638886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45989.911232638886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45989.911232638886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45989.911232638886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45989.911232638886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45989.911232638886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45989.911232638886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45989.911232638886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45989.911232638886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45989.911232638886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45989.911232638886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45989.911232638886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45989.911232638886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45989.911232638886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45989.911232638886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45989.911232638886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45989.911232638886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45989.911232638886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45989.911232638886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45989.911232638886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45989.911232638886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45989.911232638886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45989.911232638886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45989.911232638886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45989.911232638886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45989.911232638886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45989.911232638886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45989.911232638886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45989.911232638886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45989.911232638886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45989.911232638886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45989.911232638886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45989.911232638886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45989.911232638886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45989.911232638886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45989.911232638886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45989.911232638886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45989.911232638886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45989.911232638886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45989.911232638886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45989.911232638886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45989.911232638886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45989.911232638886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45989.911232638886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45989.911232638886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45989.911232638886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45989.911232638886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45989.911232638886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45989.911232638886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45989.911232638886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45989.911232638886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45989.911232638886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45989.911232638886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45989.911232638886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45989.911232638886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45989.911232638886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45989.911232638886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45989.911232638886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45989.911232638886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45989.911232638886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45989.911232638886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45989.911232638886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45989.911232638886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45989.911232638886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45989.911232638886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45989.911232638886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45989.911232638886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45989.911232638886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45989.911232638886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45989.911232638886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45989.911232638886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45989.911232638886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45989.911232638886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45989.911232638886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45989.911232638886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45989.911232638886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45989.911232638886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45989.911232638886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45989.911232638886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45989.911232638886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45989.911232638886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45989.911232638886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45989.911232638886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45989.911232638886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45989.911232638886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45989.911232638886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45989.911232638886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45989.911232638886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45989.911232638886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45989.911232638886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45989.911232638886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45989.911232638886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45989.911232638886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45989.911232638886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45989.911232638886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45989.911232638886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45989.911232638886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45989.911232638886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45989.911232638886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45989.911232638886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45989.911232638886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45989.911232638886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45989.911232638886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45989.911232638886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45989.911232638886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45989.911232638886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45989.911232638886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45989.911232638886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45989.911232638886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45989.911232638886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45989.911232638886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45989.911232638886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45989.911232638886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45989.911232638886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45989.911232638886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45989.911232638886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45989.911232638886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45989.911232638886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45989.911232638886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45989.911232638886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45989.911232638886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45989.911232638886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45989.911232638886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45989.911232638886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45989.911232638886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45989.911232638886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45989.911232638886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45989.911232638886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45989.911232638886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45989.911232638886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45989.911232638886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45989.911232638886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45989.911232638886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45989.911232638886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45989.911232638886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45989.911232638886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45989.911232638886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45989.911232638886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45989.911232638886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45989.911232638886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45989.911232638886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45989.911232638886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45989.911232638886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45989.911232638886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45989.911232638886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45989.911232638886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45989.911232638886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45989.911232638886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45989.911232638886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45989.911232638886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45989.911232638886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45989.911232638886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45989.911232638886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45989.911232638886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45989.911232638886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45989.911232638886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45989.911232638886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45989.911232638886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45989.911232638886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45989.911232638886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45989.911232638886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45989.911232638886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45989.911232638886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45989.911232638886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45989.911232638886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45989.911232638886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45989.911232638886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45989.911232638886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45989.911232638886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45989.911232638886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45989.911232638886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45989.911232638886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45989.911232638886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45989.911232638886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45989.911232638886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45989.911232638886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ht="28.9">
      <c r="A2" s="88" t="s">
        <v>39108</v>
      </c>
      <c r="B2" s="88" t="str">
        <f>IFERROR(VLOOKUP(D2,DB!A:K,11,0),"")</f>
        <v>R4</v>
      </c>
      <c r="C2" s="90">
        <v>1</v>
      </c>
      <c r="D2" s="88" t="s">
        <v>35092</v>
      </c>
      <c r="E2" s="91" t="s">
        <v>39021</v>
      </c>
      <c r="F2" s="92">
        <v>45703.480717592596</v>
      </c>
      <c r="G2" s="93">
        <f ca="1">IFERROR(NOW()-F2,"")</f>
        <v>286.43051504628966</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45989.911232638886</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45989.911232638886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45989.911232638886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45989.911232638886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45989.911232638886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45989.911232638886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45989.911232638886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45989.911232638886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45989.911232638886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45989.911232638886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45989.911232638886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45989.911232638886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45989.911232638886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45989.911232638886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45989.911232638886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45989.911232638886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45989.911232638886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45989.911232638886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45989.911232638886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45989.911232638886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45989.911232638886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45989.911232638886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45989.911232638886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45989.911232638886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45989.911232638886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45989.911232638886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45989.911232638886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45989.911232638886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45989.911232638886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45989.911232638886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45989.911232638886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45989.911232638886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45989.911232638886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45989.911232638886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45989.911232638886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45989.911232638886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45989.911232638886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45989.911232638886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45989.911232638886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45989.911232638886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45989.911232638886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45989.911232638886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45989.911232638886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45989.911232638886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45989.911232638886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45989.911232638886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45989.911232638886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45989.911232638886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45989.911232638886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45989.911232638886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45989.911232638886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45989.911232638886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45989.911232638886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45989.911232638886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45989.911232638886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45989.911232638886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45989.911232638886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45989.911232638886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45989.911232638886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45989.911232638886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45989.911232638886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45989.911232638886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45989.911232638886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45989.911232638886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45989.911232638886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45989.911232638886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45989.911232638886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45989.911232638886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45989.911232638886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45989.911232638886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45989.911232638886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45989.911232638886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45989.911232638886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45989.911232638886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45989.911232638886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45989.911232638886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45989.911232638886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45989.911232638886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45989.911232638886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45989.911232638886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45989.911232638886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45989.911232638886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45989.911232638886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45989.911232638886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45989.911232638886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45989.911232638886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45989.911232638886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45989.911232638886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45989.911232638886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45989.911232638886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45989.911232638886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45989.911232638886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45989.911232638886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45989.911232638886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45989.911232638886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45989.911232638886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45989.911232638886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45989.911232638886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45989.911232638886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45989.911232638886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45989.911232638886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45989.911232638886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45989.911232638886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45989.911232638886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45989.911232638886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45989.911232638886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45989.911232638886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45989.911232638886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45989.911232638886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45989.911232638886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45989.911232638886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45989.911232638886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45989.911232638886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45989.911232638886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45989.911232638886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45989.911232638886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45989.911232638886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45989.911232638886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45989.911232638886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45989.911232638886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45989.911232638886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45989.911232638886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45989.911232638886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45989.911232638886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45989.911232638886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45989.911232638886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45989.911232638886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45989.911232638886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45989.911232638886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45989.911232638886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45989.911232638886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45989.911232638886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45989.911232638886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45989.911232638886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45989.911232638886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45989.911232638886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45989.911232638886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45989.911232638886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45989.911232638886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45989.911232638886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45989.911232638886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45989.911232638886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45989.911232638886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45989.911232638886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45989.911232638886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45989.911232638886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45989.911232638886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45989.911232638886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45989.911232638886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45989.911232638886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45989.911232638886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45989.911232638886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45989.911232638886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45989.911232638886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45989.911232638886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45989.911232638886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45989.911232638886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45989.911232638886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45989.911232638886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45989.911232638886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45989.911232638886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45989.911232638886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45989.911232638886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45989.911232638886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45989.911232638886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45989.911232638886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45989.911232638886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45989.911232638886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45989.911232638886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45989.911232638886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45989.911232638886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45989.911232638886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45989.911232638886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45989.911232638886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45989.911232638886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45989.911232638886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45989.911232638886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45989.911232638886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45989.911232638886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45989.911232638886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45989.911232638886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45989.911232638886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45989.911232638886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45989.911232638886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45989.911232638886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45989.911232638886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45989.911232638886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45989.911232638886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45989.911232638886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45989.911232638886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45989.911232638886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45989.911232638886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45989.911232638886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45989.911232638886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45989.911232638886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45989.911232638886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45989.911232638886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45989.911232638886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45989.911232638886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45989.911232638886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45989.911232638886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45989.911232638886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45989.911232638886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45989.911232638886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45989.911232638886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45989.911232638886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45989.911232638886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45989.911232638886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45989.911232638886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45989.911232638886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45989.911232638886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45989.911232638886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45989.911232638886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45989.911232638886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45989.911232638886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45989.911232638886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45989.911232638886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45989.911232638886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45989.911232638886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45989.911232638886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45989.911232638886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45989.911232638886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45989.911232638886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45989.911232638886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45989.911232638886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45989.911232638886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45989.911232638886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45989.911232638886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45989.911232638886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45989.911232638886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45989.911232638886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45989.911232638886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45989.911232638886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45989.911232638886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45989.911232638886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45989.911232638886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45989.911232638886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45989.911232638886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45989.911232638886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45989.911232638886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45989.911232638886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45989.911232638886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45989.911232638886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45989.911232638886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45989.911232638886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45989.911232638886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45989.911232638886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45989.911232638886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45989.911232638886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45989.911232638886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45989.911232638886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45989.911232638886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45989.911232638886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45989.911232638886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45989.911232638886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45989.911232638886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45989.911232638886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45989.911232638886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45989.911232638886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45989.911232638886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45989.911232638886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45989.911232638886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45989.911232638886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45989.911232638886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45989.911232638886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45989.911232638886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45989.911232638886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45989.911232638886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45989.911232638886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45989.911232638886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45989.911232638886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45989.911232638886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45989.911232638886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45989.911232638886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45989.911232638886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45989.911232638886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45989.911232638886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45989.911232638886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45989.911232638886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45989.911232638886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45989.911232638886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45989.911232638886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45989.911232638886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45989.911232638886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45989.911232638886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45989.911232638886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45989.911232638886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45989.911232638886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45989.911232638886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45989.911232638886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45989.911232638886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45989.911232638886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45989.911232638886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45989.911232638886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45989.911232638886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45989.911232638886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45989.911232638886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45989.911232638886</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F2" sqref="F2"/>
    </sheetView>
  </sheetViews>
  <sheetFormatPr defaultColWidth="11.19921875" defaultRowHeight="14.4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ht="28.9">
      <c r="A2" s="37" t="s">
        <v>39112</v>
      </c>
      <c r="B2" s="37" t="str">
        <f>IFERROR(VLOOKUP(D2,DB!A:K,11,0),"")</f>
        <v>R5</v>
      </c>
      <c r="C2" s="37">
        <v>3</v>
      </c>
      <c r="D2" s="103" t="s">
        <v>36011</v>
      </c>
      <c r="E2" s="37" t="s">
        <v>39021</v>
      </c>
      <c r="F2" s="38">
        <v>45891.832060185188</v>
      </c>
      <c r="G2" s="105">
        <f ca="1">IFERROR(NOW()-F2,"")</f>
        <v>98.079172453697538</v>
      </c>
      <c r="H2" s="38">
        <v>45891.790393518517</v>
      </c>
      <c r="I2" s="37" t="str">
        <f>IFERROR(VLOOKUP(D2,DB!A:F,6,0),"")</f>
        <v>Generator-SG</v>
      </c>
      <c r="J2" s="37" t="str">
        <f>IFERROR(VLOOKUP(D2,DB!A:G,7,0),"")</f>
        <v>Vandalized</v>
      </c>
      <c r="K2" s="37" t="s">
        <v>39113</v>
      </c>
      <c r="L2" s="37" t="str">
        <f>IFERROR(VLOOKUP(D2,DB!A:I,9,0),"")</f>
        <v>Latis</v>
      </c>
      <c r="M2" s="102"/>
    </row>
    <row r="3" spans="1:13" s="39" customFormat="1" ht="28.9">
      <c r="A3" s="37" t="s">
        <v>39114</v>
      </c>
      <c r="B3" s="37" t="str">
        <f>IFERROR(VLOOKUP(D3,DB!A:K,11,0),"")</f>
        <v>R5</v>
      </c>
      <c r="C3" s="37">
        <v>1</v>
      </c>
      <c r="D3" s="37" t="s">
        <v>33268</v>
      </c>
      <c r="E3" s="37" t="s">
        <v>39100</v>
      </c>
      <c r="F3" s="38">
        <v>45926.188877314817</v>
      </c>
      <c r="G3" s="105">
        <f t="shared" ref="G3" ca="1" si="0">IFERROR(NOW()-F3,"")</f>
        <v>63.722355324069213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41.250121527773445</v>
      </c>
      <c r="H4" s="107">
        <v>45948.661111111112</v>
      </c>
      <c r="I4" s="106" t="str">
        <f>IFERROR(VLOOKUP(D4,DB!A:F,6,0),"")</f>
        <v>SCECO</v>
      </c>
      <c r="J4" s="106" t="str">
        <f>IFERROR(VLOOKUP(D4,DB!A:G,7,0),"")</f>
        <v>Dead</v>
      </c>
      <c r="K4" s="106" t="s">
        <v>39117</v>
      </c>
      <c r="L4" s="106" t="str">
        <f>IFERROR(VLOOKUP(D4,DB!A:I,9,0),"")</f>
        <v>Latis</v>
      </c>
    </row>
    <row r="5" spans="1:13" s="39" customFormat="1" ht="28.9">
      <c r="A5" s="106" t="s">
        <v>39118</v>
      </c>
      <c r="B5" s="106" t="str">
        <f>IFERROR(VLOOKUP(D5,DB!A:K,11,0),"")</f>
        <v>R5</v>
      </c>
      <c r="C5" s="106">
        <v>1</v>
      </c>
      <c r="D5" s="106" t="s">
        <v>36518</v>
      </c>
      <c r="E5" s="106" t="s">
        <v>39021</v>
      </c>
      <c r="F5" s="107">
        <v>45981.373298611114</v>
      </c>
      <c r="G5" s="108">
        <f ca="1">IFERROR(NOW()-F5,"")</f>
        <v>8.5379340277722804</v>
      </c>
      <c r="H5" s="139">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38">
        <f t="shared" ref="G6:G10" ca="1" si="2">IFERROR(NOW()-F6,"")</f>
        <v>45989.911232638886</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t="shared" ca="1" si="2"/>
        <v>45989.911232638886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45989.911232638886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45989.911232638886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45989.911232638886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t="shared" ref="G11:G44" ca="1" si="3">IFERROR(NOW()-F11,"")</f>
        <v>45989.911232638886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t="shared" ca="1" si="3"/>
        <v>45989.911232638886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t="shared" ca="1" si="3"/>
        <v>45989.911232638886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t="shared" ca="1" si="3"/>
        <v>45989.911232638886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t="shared" ca="1" si="3"/>
        <v>45989.911232638886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t="shared" ca="1" si="3"/>
        <v>45989.911232638886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t="shared" ca="1" si="3"/>
        <v>45989.911232638886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t="shared" ca="1" si="3"/>
        <v>45989.911232638886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t="shared" ca="1" si="3"/>
        <v>45989.911232638886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t="shared" ca="1" si="3"/>
        <v>45989.911232638886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t="shared" ca="1" si="3"/>
        <v>45989.911232638886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t="shared" ca="1" si="3"/>
        <v>45989.911232638886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t="shared" ca="1" si="3"/>
        <v>45989.911232638886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t="shared" ca="1" si="3"/>
        <v>45989.911232638886</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t="shared" ca="1" si="3"/>
        <v>45989.911232638886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t="shared" ca="1" si="3"/>
        <v>45989.911232638886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t="shared" ca="1" si="3"/>
        <v>45989.911232638886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t="shared" ca="1" si="3"/>
        <v>45989.911232638886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t="shared" ca="1" si="3"/>
        <v>45989.911232638886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t="shared" ca="1" si="3"/>
        <v>45989.911232638886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t="shared" ca="1" si="3"/>
        <v>45989.911232638886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t="shared" ca="1" si="3"/>
        <v>45989.911232638886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t="shared" ca="1" si="3"/>
        <v>45989.911232638886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t="shared" ca="1" si="3"/>
        <v>45989.911232638886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t="shared" ca="1" si="3"/>
        <v>45989.911232638886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t="shared" ca="1" si="3"/>
        <v>45989.911232638886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t="shared" ca="1" si="3"/>
        <v>45989.911232638886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t="shared" ca="1" si="3"/>
        <v>45989.911232638886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t="shared" ca="1" si="3"/>
        <v>45989.911232638886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t="shared" ca="1" si="3"/>
        <v>45989.911232638886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t="shared" ca="1" si="3"/>
        <v>45989.911232638886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t="shared" ca="1" si="3"/>
        <v>45989.911232638886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t="shared" ca="1" si="3"/>
        <v>45989.911232638886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t="shared" ca="1" si="3"/>
        <v>45989.911232638886</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0"/>
  <sheetViews>
    <sheetView workbookViewId="0"/>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39120</v>
      </c>
      <c r="B2" s="142" t="str">
        <f>IFERROR(VLOOKUP(D2,DB!A:K,11,0),"")</f>
        <v>R6</v>
      </c>
      <c r="C2" s="143">
        <v>1</v>
      </c>
      <c r="D2" s="142" t="s">
        <v>37470</v>
      </c>
      <c r="E2" s="144" t="s">
        <v>39021</v>
      </c>
      <c r="F2" s="145">
        <v>45989.760231481479</v>
      </c>
      <c r="G2" s="146">
        <f ca="1">IFERROR(NOW()-F2,"-")</f>
        <v>0.1510011574064265</v>
      </c>
      <c r="H2" s="147">
        <v>45989.754675925928</v>
      </c>
      <c r="I2" s="142" t="str">
        <f>IFERROR(VLOOKUP(D2,DB!A:F,6,0),"")</f>
        <v>Generator-SG</v>
      </c>
      <c r="J2" s="142" t="str">
        <f>IFERROR(VLOOKUP(D2,DB!A:G,7,0),"")</f>
        <v>Vandalized</v>
      </c>
      <c r="K2" s="148" t="s">
        <v>39121</v>
      </c>
      <c r="L2" s="149" t="str">
        <f>IFERROR(VLOOKUP(D2,DB!A:I,9,0),"")</f>
        <v>Latis</v>
      </c>
    </row>
    <row r="3" spans="1:16382" ht="31.5" customHeight="1">
      <c r="A3" s="118" t="s">
        <v>39122</v>
      </c>
      <c r="B3" s="119" t="str">
        <f>IFERROR(VLOOKUP(D3,DB!A:K,11,0),"")</f>
        <v>R6</v>
      </c>
      <c r="C3" s="120">
        <v>2</v>
      </c>
      <c r="D3" s="119" t="s">
        <v>38999</v>
      </c>
      <c r="E3" s="106" t="s">
        <v>39021</v>
      </c>
      <c r="F3" s="107">
        <v>45989.87400462963</v>
      </c>
      <c r="G3" s="72">
        <f t="shared" ref="G3" ca="1" si="0">IFERROR(NOW()-F3,"-")</f>
        <v>3.7228009256068617E-2</v>
      </c>
      <c r="H3" s="121">
        <v>45989.842187499999</v>
      </c>
      <c r="I3" s="119" t="str">
        <f>IFERROR(VLOOKUP(D3,DB!A:F,6,0),"")</f>
        <v>Generator-SG</v>
      </c>
      <c r="J3" s="119" t="str">
        <f>IFERROR(VLOOKUP(D3,DB!A:G,7,0),"")</f>
        <v>Dead</v>
      </c>
      <c r="K3" s="122" t="s">
        <v>39123</v>
      </c>
      <c r="L3" s="149" t="str">
        <f>IFERROR(VLOOKUP(D3,DB!A:I,9,0),"")</f>
        <v>Latis</v>
      </c>
    </row>
    <row r="4" spans="1:16382" ht="31.5" customHeight="1">
      <c r="A4" s="118" t="s">
        <v>39124</v>
      </c>
      <c r="B4" s="119" t="s">
        <v>5398</v>
      </c>
      <c r="C4" s="120">
        <v>1</v>
      </c>
      <c r="D4" s="119" t="s">
        <v>39125</v>
      </c>
      <c r="E4" s="106" t="s">
        <v>39021</v>
      </c>
      <c r="F4" s="121">
        <v>45989.824872685182</v>
      </c>
      <c r="G4" s="72">
        <f t="shared" ref="G4:G25" ca="1" si="1">IFERROR(NOW()-F4,"-")</f>
        <v>8.6359953704231884E-2</v>
      </c>
      <c r="H4" s="121">
        <v>45989.819328703707</v>
      </c>
      <c r="I4" s="119" t="s">
        <v>39126</v>
      </c>
      <c r="J4" s="119" t="s">
        <v>24</v>
      </c>
      <c r="K4" s="122" t="s">
        <v>39127</v>
      </c>
      <c r="L4" s="149" t="s">
        <v>8145</v>
      </c>
    </row>
    <row r="5" spans="1:16382" ht="31.5" customHeight="1">
      <c r="A5" s="118" t="s">
        <v>39128</v>
      </c>
      <c r="B5" s="119" t="s">
        <v>5398</v>
      </c>
      <c r="C5" s="120">
        <v>1</v>
      </c>
      <c r="D5" s="119" t="s">
        <v>39129</v>
      </c>
      <c r="E5" s="106" t="s">
        <v>39021</v>
      </c>
      <c r="F5" s="121">
        <v>45989.87296296296</v>
      </c>
      <c r="G5" s="72">
        <f t="shared" ca="1" si="1"/>
        <v>3.8269675926130731E-2</v>
      </c>
      <c r="H5" s="140">
        <v>45989.864641203705</v>
      </c>
      <c r="I5" s="119" t="s">
        <v>88</v>
      </c>
      <c r="J5" s="119" t="s">
        <v>10991</v>
      </c>
      <c r="K5" s="122" t="s">
        <v>39127</v>
      </c>
      <c r="L5" s="149" t="s">
        <v>8145</v>
      </c>
    </row>
    <row r="6" spans="1:16382" ht="31.5" customHeight="1">
      <c r="A6" s="118"/>
      <c r="B6" s="119" t="str">
        <f>IFERROR(VLOOKUP(D6,DB!A:K,11,0),"")</f>
        <v/>
      </c>
      <c r="C6" s="120"/>
      <c r="D6" s="119"/>
      <c r="E6" s="106"/>
      <c r="F6" s="121"/>
      <c r="G6" s="72">
        <f t="shared" ca="1" si="1"/>
        <v>45989.911232638886</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t="shared" ca="1" si="1"/>
        <v>45989.911232638886</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t="shared" ca="1" si="1"/>
        <v>45989.911232638886</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t="shared" ca="1" si="1"/>
        <v>45989.911232638886</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t="shared" ca="1" si="1"/>
        <v>45989.911232638886</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t="shared" ca="1" si="1"/>
        <v>45989.911232638886</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t="shared" ca="1" si="1"/>
        <v>45989.911232638886</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t="shared" ca="1" si="1"/>
        <v>45989.911232638886</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t="shared" ca="1" si="1"/>
        <v>45989.911232638886</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t="shared" ca="1" si="1"/>
        <v>45989.911232638886</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t="shared" ca="1" si="1"/>
        <v>45989.911232638886</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t="shared" ca="1" si="1"/>
        <v>45989.911232638886</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t="shared" ca="1" si="1"/>
        <v>45989.911232638886</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t="shared" ca="1" si="1"/>
        <v>45989.911232638886</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t="shared" ca="1" si="1"/>
        <v>45989.911232638886</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t="shared" ca="1" si="1"/>
        <v>45989.911232638886</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t="shared" ca="1" si="1"/>
        <v>45989.911232638886</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t="shared" ca="1" si="1"/>
        <v>45989.911232638886</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t="shared" ca="1" si="1"/>
        <v>45989.911232638886</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t="shared" ca="1" si="1"/>
        <v>45989.911232638886</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06"/>
      <c r="F26" s="121"/>
      <c r="G26" s="72">
        <f t="shared" ref="G26:G89" ca="1" si="2">IFERROR(NOW()-F26,"-")</f>
        <v>45989.911232638886</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t="shared" ca="1" si="2"/>
        <v>45989.911232638886</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t="shared" ca="1" si="2"/>
        <v>45989.911232638886</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t="shared" ca="1" si="2"/>
        <v>45989.911232638886</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t="shared" ca="1" si="2"/>
        <v>45989.911232638886</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t="shared" ca="1" si="2"/>
        <v>45989.911232638886</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t="shared" ca="1" si="2"/>
        <v>45989.911232638886</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t="shared" ca="1" si="2"/>
        <v>45989.911232638886</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t="shared" ca="1" si="2"/>
        <v>45989.911232638886</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t="shared" ca="1" si="2"/>
        <v>45989.911232638886</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t="shared" ca="1" si="2"/>
        <v>45989.911232638886</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t="shared" ca="1" si="2"/>
        <v>45989.911232638886</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t="shared" ca="1" si="2"/>
        <v>45989.911232638886</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t="shared" ca="1" si="2"/>
        <v>45989.911232638886</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t="shared" ca="1" si="2"/>
        <v>45989.911232638886</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t="shared" ca="1" si="2"/>
        <v>45989.911232638886</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t="shared" ca="1" si="2"/>
        <v>45989.911232638886</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t="shared" ca="1" si="2"/>
        <v>45989.911232638886</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t="shared" ca="1" si="2"/>
        <v>45989.911232638886</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t="shared" ca="1" si="2"/>
        <v>45989.911232638886</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t="shared" ca="1" si="2"/>
        <v>45989.911232638886</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t="shared" ca="1" si="2"/>
        <v>45989.911232638886</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t="shared" ca="1" si="2"/>
        <v>45989.911232638886</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t="shared" ca="1" si="2"/>
        <v>45989.911232638886</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t="shared" ca="1" si="2"/>
        <v>45989.911232638886</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t="shared" ca="1" si="2"/>
        <v>45989.911232638886</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t="shared" ca="1" si="2"/>
        <v>45989.911232638886</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t="shared" ca="1" si="2"/>
        <v>45989.911232638886</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t="shared" ca="1" si="2"/>
        <v>45989.911232638886</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t="shared" ca="1" si="2"/>
        <v>45989.911232638886</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t="shared" ca="1" si="2"/>
        <v>45989.911232638886</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t="shared" ca="1" si="2"/>
        <v>45989.911232638886</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t="shared" ca="1" si="2"/>
        <v>45989.911232638886</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t="shared" ca="1" si="2"/>
        <v>45989.911232638886</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t="shared" ca="1" si="2"/>
        <v>45989.911232638886</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t="shared" ca="1" si="2"/>
        <v>45989.911232638886</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t="shared" ca="1" si="2"/>
        <v>45989.911232638886</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t="shared" ca="1" si="2"/>
        <v>45989.911232638886</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t="shared" ca="1" si="2"/>
        <v>45989.911232638886</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t="shared" ca="1" si="2"/>
        <v>45989.911232638886</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t="shared" ca="1" si="2"/>
        <v>45989.911232638886</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t="shared" ca="1" si="2"/>
        <v>45989.911232638886</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t="shared" ca="1" si="2"/>
        <v>45989.911232638886</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t="shared" ca="1" si="2"/>
        <v>45989.911232638886</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t="shared" ca="1" si="2"/>
        <v>45989.911232638886</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t="shared" ca="1" si="2"/>
        <v>45989.911232638886</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t="shared" ca="1" si="2"/>
        <v>45989.911232638886</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t="shared" ca="1" si="2"/>
        <v>45989.911232638886</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t="shared" ca="1" si="2"/>
        <v>45989.911232638886</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t="shared" ca="1" si="2"/>
        <v>45989.911232638886</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t="shared" ca="1" si="2"/>
        <v>45989.911232638886</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t="shared" ca="1" si="2"/>
        <v>45989.911232638886</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t="shared" ca="1" si="2"/>
        <v>45989.911232638886</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t="shared" ca="1" si="2"/>
        <v>45989.911232638886</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t="shared" ca="1" si="2"/>
        <v>45989.911232638886</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t="shared" ca="1" si="2"/>
        <v>45989.911232638886</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t="shared" ca="1" si="2"/>
        <v>45989.911232638886</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t="shared" ca="1" si="2"/>
        <v>45989.911232638886</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t="shared" ca="1" si="2"/>
        <v>45989.911232638886</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t="shared" ca="1" si="2"/>
        <v>45989.911232638886</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t="shared" ca="1" si="2"/>
        <v>45989.911232638886</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t="shared" ca="1" si="2"/>
        <v>45989.911232638886</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t="shared" ca="1" si="2"/>
        <v>45989.911232638886</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t="shared" ca="1" si="2"/>
        <v>45989.911232638886</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t="shared" ref="G90:G153" ca="1" si="3">IFERROR(NOW()-F90,"-")</f>
        <v>45989.911232638886</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t="shared" ca="1" si="3"/>
        <v>45989.911232638886</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t="shared" ca="1" si="3"/>
        <v>45989.911232638886</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t="shared" ca="1" si="3"/>
        <v>45989.911232638886</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t="shared" ca="1" si="3"/>
        <v>45989.911232638886</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t="shared" ca="1" si="3"/>
        <v>45989.911232638886</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t="shared" ca="1" si="3"/>
        <v>45989.911232638886</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t="shared" ca="1" si="3"/>
        <v>45989.911232638886</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t="shared" ca="1" si="3"/>
        <v>45989.911232638886</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t="shared" ca="1" si="3"/>
        <v>45989.911232638886</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t="shared" ca="1" si="3"/>
        <v>45989.911232638886</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t="shared" ca="1" si="3"/>
        <v>45989.911232638886</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t="shared" ca="1" si="3"/>
        <v>45989.911232638886</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t="shared" ca="1" si="3"/>
        <v>45989.911232638886</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t="shared" ca="1" si="3"/>
        <v>45989.911232638886</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t="shared" ca="1" si="3"/>
        <v>45989.911232638886</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t="shared" ca="1" si="3"/>
        <v>45989.911232638886</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t="shared" ca="1" si="3"/>
        <v>45989.911232638886</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t="shared" ca="1" si="3"/>
        <v>45989.911232638886</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t="shared" ca="1" si="3"/>
        <v>45989.911232638886</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t="shared" ca="1" si="3"/>
        <v>45989.911232638886</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t="shared" ca="1" si="3"/>
        <v>45989.911232638886</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t="shared" ca="1" si="3"/>
        <v>45989.911232638886</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t="shared" ca="1" si="3"/>
        <v>45989.911232638886</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t="shared" ca="1" si="3"/>
        <v>45989.911232638886</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t="shared" ca="1" si="3"/>
        <v>45989.911232638886</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t="shared" ca="1" si="3"/>
        <v>45989.911232638886</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t="shared" ca="1" si="3"/>
        <v>45989.911232638886</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t="shared" ca="1" si="3"/>
        <v>45989.911232638886</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t="shared" ca="1" si="3"/>
        <v>45989.911232638886</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t="shared" ca="1" si="3"/>
        <v>45989.911232638886</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t="shared" ca="1" si="3"/>
        <v>45989.911232638886</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t="shared" ca="1" si="3"/>
        <v>45989.911232638886</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t="shared" ca="1" si="3"/>
        <v>45989.911232638886</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t="shared" ca="1" si="3"/>
        <v>45989.911232638886</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t="shared" ca="1" si="3"/>
        <v>45989.911232638886</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t="shared" ca="1" si="3"/>
        <v>45989.911232638886</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t="shared" ca="1" si="3"/>
        <v>45989.911232638886</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t="shared" ca="1" si="3"/>
        <v>45989.911232638886</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t="shared" ca="1" si="3"/>
        <v>45989.911232638886</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t="shared" ca="1" si="3"/>
        <v>45989.911232638886</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t="shared" ca="1" si="3"/>
        <v>45989.911232638886</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t="shared" ca="1" si="3"/>
        <v>45989.911232638886</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t="shared" ca="1" si="3"/>
        <v>45989.911232638886</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t="shared" ca="1" si="3"/>
        <v>45989.911232638886</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t="shared" ca="1" si="3"/>
        <v>45989.911232638886</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t="shared" ca="1" si="3"/>
        <v>45989.911232638886</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t="shared" ca="1" si="3"/>
        <v>45989.911232638886</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t="shared" ca="1" si="3"/>
        <v>45989.911232638886</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t="shared" ca="1" si="3"/>
        <v>45989.911232638886</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t="shared" ca="1" si="3"/>
        <v>45989.911232638886</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t="shared" ca="1" si="3"/>
        <v>45989.911232638886</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t="shared" ca="1" si="3"/>
        <v>45989.911232638886</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t="shared" ca="1" si="3"/>
        <v>45989.911232638886</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t="shared" ca="1" si="3"/>
        <v>45989.911232638886</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t="shared" ca="1" si="3"/>
        <v>45989.911232638886</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t="shared" ca="1" si="3"/>
        <v>45989.911232638886</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t="shared" ca="1" si="3"/>
        <v>45989.911232638886</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t="shared" ca="1" si="3"/>
        <v>45989.911232638886</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t="shared" ca="1" si="3"/>
        <v>45989.911232638886</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t="shared" ca="1" si="3"/>
        <v>45989.911232638886</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t="shared" ca="1" si="3"/>
        <v>45989.911232638886</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t="shared" ca="1" si="3"/>
        <v>45989.911232638886</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t="shared" ca="1" si="3"/>
        <v>45989.911232638886</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t="shared" ref="G154:G217" ca="1" si="4">IFERROR(NOW()-F154,"-")</f>
        <v>45989.911232638886</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t="shared" ca="1" si="4"/>
        <v>45989.911232638886</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t="shared" ca="1" si="4"/>
        <v>45989.911232638886</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t="shared" ca="1" si="4"/>
        <v>45989.911232638886</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t="shared" ca="1" si="4"/>
        <v>45989.911232638886</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t="shared" ca="1" si="4"/>
        <v>45989.911232638886</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t="shared" ca="1" si="4"/>
        <v>45989.911232638886</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t="shared" ca="1" si="4"/>
        <v>45989.911232638886</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t="shared" ca="1" si="4"/>
        <v>45989.911232638886</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t="shared" ca="1" si="4"/>
        <v>45989.911232638886</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t="shared" ca="1" si="4"/>
        <v>45989.911232638886</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t="shared" ca="1" si="4"/>
        <v>45989.911232638886</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t="shared" ca="1" si="4"/>
        <v>45989.911232638886</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t="shared" ca="1" si="4"/>
        <v>45989.911232638886</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t="shared" ca="1" si="4"/>
        <v>45989.911232638886</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t="shared" ca="1" si="4"/>
        <v>45989.911232638886</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t="shared" ca="1" si="4"/>
        <v>45989.911232638886</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t="shared" ca="1" si="4"/>
        <v>45989.911232638886</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t="shared" ca="1" si="4"/>
        <v>45989.911232638886</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t="shared" ca="1" si="4"/>
        <v>45989.911232638886</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t="shared" ca="1" si="4"/>
        <v>45989.911232638886</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t="shared" ca="1" si="4"/>
        <v>45989.911232638886</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t="shared" ca="1" si="4"/>
        <v>45989.911232638886</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t="shared" ca="1" si="4"/>
        <v>45989.911232638886</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t="shared" ca="1" si="4"/>
        <v>45989.911232638886</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t="shared" ca="1" si="4"/>
        <v>45989.911232638886</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t="shared" ca="1" si="4"/>
        <v>45989.911232638886</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t="shared" ca="1" si="4"/>
        <v>45989.911232638886</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t="shared" ca="1" si="4"/>
        <v>45989.911232638886</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t="shared" ca="1" si="4"/>
        <v>45989.911232638886</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t="shared" ca="1" si="4"/>
        <v>45989.911232638886</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t="shared" ca="1" si="4"/>
        <v>45989.911232638886</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t="shared" ca="1" si="4"/>
        <v>45989.911232638886</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t="shared" ca="1" si="4"/>
        <v>45989.911232638886</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t="shared" ca="1" si="4"/>
        <v>45989.911232638886</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t="shared" ca="1" si="4"/>
        <v>45989.911232638886</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t="shared" ca="1" si="4"/>
        <v>45989.911232638886</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t="shared" ca="1" si="4"/>
        <v>45989.911232638886</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t="shared" ca="1" si="4"/>
        <v>45989.911232638886</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t="shared" ca="1" si="4"/>
        <v>45989.911232638886</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t="shared" ca="1" si="4"/>
        <v>45989.911232638886</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t="shared" ca="1" si="4"/>
        <v>45989.911232638886</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t="shared" ca="1" si="4"/>
        <v>45989.911232638886</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t="shared" ca="1" si="4"/>
        <v>45989.911232638886</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t="shared" ca="1" si="4"/>
        <v>45989.911232638886</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t="shared" ca="1" si="4"/>
        <v>45989.911232638886</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t="shared" ca="1" si="4"/>
        <v>45989.911232638886</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t="shared" ca="1" si="4"/>
        <v>45989.911232638886</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t="shared" ca="1" si="4"/>
        <v>45989.911232638886</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t="shared" ca="1" si="4"/>
        <v>45989.911232638886</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t="shared" ca="1" si="4"/>
        <v>45989.911232638886</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t="shared" ca="1" si="4"/>
        <v>45989.911232638886</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t="shared" ca="1" si="4"/>
        <v>45989.911232638886</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t="shared" ca="1" si="4"/>
        <v>45989.911232638886</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t="shared" ca="1" si="4"/>
        <v>45989.911232638886</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t="shared" ca="1" si="4"/>
        <v>45989.911232638886</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t="shared" ca="1" si="4"/>
        <v>45989.911232638886</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t="shared" ca="1" si="4"/>
        <v>45989.911232638886</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t="shared" ca="1" si="4"/>
        <v>45989.911232638886</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t="shared" ca="1" si="4"/>
        <v>45989.911232638886</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t="shared" ca="1" si="4"/>
        <v>45989.911232638886</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t="shared" ca="1" si="4"/>
        <v>45989.911232638886</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t="shared" ca="1" si="4"/>
        <v>45989.911232638886</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t="shared" ca="1" si="4"/>
        <v>45989.911232638886</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t="shared" ref="G218:G281" ca="1" si="5">IFERROR(NOW()-F218,"-")</f>
        <v>45989.911232638886</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t="shared" ca="1" si="5"/>
        <v>45989.911232638886</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t="shared" ca="1" si="5"/>
        <v>45989.911232638886</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t="shared" ca="1" si="5"/>
        <v>45989.911232638886</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t="shared" ca="1" si="5"/>
        <v>45989.911232638886</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t="shared" ca="1" si="5"/>
        <v>45989.911232638886</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t="shared" ca="1" si="5"/>
        <v>45989.911232638886</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t="shared" ca="1" si="5"/>
        <v>45989.911232638886</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t="shared" ca="1" si="5"/>
        <v>45989.911232638886</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t="shared" ca="1" si="5"/>
        <v>45989.911232638886</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t="shared" ca="1" si="5"/>
        <v>45989.911232638886</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t="shared" ca="1" si="5"/>
        <v>45989.911232638886</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t="shared" ca="1" si="5"/>
        <v>45989.911232638886</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t="shared" ca="1" si="5"/>
        <v>45989.911232638886</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t="shared" ca="1" si="5"/>
        <v>45989.911232638886</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t="shared" ca="1" si="5"/>
        <v>45989.911232638886</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t="shared" ca="1" si="5"/>
        <v>45989.911232638886</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t="shared" ca="1" si="5"/>
        <v>45989.911232638886</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t="shared" ca="1" si="5"/>
        <v>45989.911232638886</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t="shared" ca="1" si="5"/>
        <v>45989.911232638886</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t="shared" ca="1" si="5"/>
        <v>45989.911232638886</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t="shared" ca="1" si="5"/>
        <v>45989.911232638886</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t="shared" ca="1" si="5"/>
        <v>45989.911232638886</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t="shared" ca="1" si="5"/>
        <v>45989.911232638886</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t="shared" ca="1" si="5"/>
        <v>45989.911232638886</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t="shared" ca="1" si="5"/>
        <v>45989.911232638886</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t="shared" ca="1" si="5"/>
        <v>45989.911232638886</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t="shared" ca="1" si="5"/>
        <v>45989.911232638886</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t="shared" ca="1" si="5"/>
        <v>45989.911232638886</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t="shared" ca="1" si="5"/>
        <v>45989.911232638886</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t="shared" ca="1" si="5"/>
        <v>45989.911232638886</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t="shared" ca="1" si="5"/>
        <v>45989.911232638886</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t="shared" ca="1" si="5"/>
        <v>45989.911232638886</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t="shared" ca="1" si="5"/>
        <v>45989.911232638886</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t="shared" ca="1" si="5"/>
        <v>45989.911232638886</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t="shared" ca="1" si="5"/>
        <v>45989.911232638886</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t="shared" ca="1" si="5"/>
        <v>45989.911232638886</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t="shared" ca="1" si="5"/>
        <v>45989.911232638886</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t="shared" ca="1" si="5"/>
        <v>45989.911232638886</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t="shared" ca="1" si="5"/>
        <v>45989.911232638886</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t="shared" ca="1" si="5"/>
        <v>45989.911232638886</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t="shared" ca="1" si="5"/>
        <v>45989.911232638886</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t="shared" ca="1" si="5"/>
        <v>45989.911232638886</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t="shared" ca="1" si="5"/>
        <v>45989.911232638886</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t="shared" ca="1" si="5"/>
        <v>45989.911232638886</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t="shared" ca="1" si="5"/>
        <v>45989.911232638886</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t="shared" ca="1" si="5"/>
        <v>45989.911232638886</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t="shared" ca="1" si="5"/>
        <v>45989.911232638886</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t="shared" ca="1" si="5"/>
        <v>45989.911232638886</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t="shared" ca="1" si="5"/>
        <v>45989.911232638886</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t="shared" ca="1" si="5"/>
        <v>45989.911232638886</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t="shared" ca="1" si="5"/>
        <v>45989.911232638886</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t="shared" ca="1" si="5"/>
        <v>45989.911232638886</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t="shared" ca="1" si="5"/>
        <v>45989.911232638886</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t="shared" ca="1" si="5"/>
        <v>45989.911232638886</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t="shared" ca="1" si="5"/>
        <v>45989.911232638886</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t="shared" ca="1" si="5"/>
        <v>45989.911232638886</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t="shared" ca="1" si="5"/>
        <v>45989.911232638886</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t="shared" ca="1" si="5"/>
        <v>45989.911232638886</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t="shared" ca="1" si="5"/>
        <v>45989.911232638886</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t="shared" ca="1" si="5"/>
        <v>45989.911232638886</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t="shared" ca="1" si="5"/>
        <v>45989.911232638886</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t="shared" ca="1" si="5"/>
        <v>45989.911232638886</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t="shared" ca="1" si="5"/>
        <v>45989.911232638886</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t="shared" ref="G282:G345" ca="1" si="6">IFERROR(NOW()-F282,"-")</f>
        <v>45989.911232638886</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t="shared" ca="1" si="6"/>
        <v>45989.911232638886</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t="shared" ca="1" si="6"/>
        <v>45989.911232638886</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t="shared" ca="1" si="6"/>
        <v>45989.911232638886</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t="shared" ca="1" si="6"/>
        <v>45989.911232638886</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t="shared" ca="1" si="6"/>
        <v>45989.911232638886</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t="shared" ca="1" si="6"/>
        <v>45989.911232638886</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t="shared" ca="1" si="6"/>
        <v>45989.911232638886</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t="shared" ca="1" si="6"/>
        <v>45989.911232638886</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t="shared" ca="1" si="6"/>
        <v>45989.911232638886</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t="shared" ca="1" si="6"/>
        <v>45989.911232638886</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t="shared" ca="1" si="6"/>
        <v>45989.911232638886</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t="shared" ca="1" si="6"/>
        <v>45989.911232638886</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t="shared" ca="1" si="6"/>
        <v>45989.911232638886</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t="shared" ca="1" si="6"/>
        <v>45989.911232638886</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t="shared" ca="1" si="6"/>
        <v>45989.911232638886</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t="shared" ca="1" si="6"/>
        <v>45989.911232638886</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t="shared" ca="1" si="6"/>
        <v>45989.911232638886</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t="shared" ca="1" si="6"/>
        <v>45989.911232638886</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t="shared" ca="1" si="6"/>
        <v>45989.911232638886</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t="shared" ca="1" si="6"/>
        <v>45989.911232638886</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t="shared" ca="1" si="6"/>
        <v>45989.911232638886</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t="shared" ca="1" si="6"/>
        <v>45989.911232638886</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t="shared" ca="1" si="6"/>
        <v>45989.911232638886</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t="shared" ca="1" si="6"/>
        <v>45989.911232638886</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t="shared" ca="1" si="6"/>
        <v>45989.911232638886</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t="shared" ca="1" si="6"/>
        <v>45989.911232638886</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t="shared" ca="1" si="6"/>
        <v>45989.911232638886</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t="shared" ca="1" si="6"/>
        <v>45989.911232638886</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t="shared" ca="1" si="6"/>
        <v>45989.911232638886</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t="shared" ca="1" si="6"/>
        <v>45989.911232638886</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t="shared" ca="1" si="6"/>
        <v>45989.911232638886</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t="shared" ca="1" si="6"/>
        <v>45989.911232638886</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t="shared" ca="1" si="6"/>
        <v>45989.911232638886</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t="shared" ca="1" si="6"/>
        <v>45989.911232638886</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t="shared" ca="1" si="6"/>
        <v>45989.911232638886</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t="shared" ca="1" si="6"/>
        <v>45989.911232638886</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t="shared" ca="1" si="6"/>
        <v>45989.911232638886</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t="shared" ca="1" si="6"/>
        <v>45989.911232638886</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t="shared" ca="1" si="6"/>
        <v>45989.911232638886</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t="shared" ca="1" si="6"/>
        <v>45989.911232638886</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t="shared" ca="1" si="6"/>
        <v>45989.911232638886</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t="shared" ca="1" si="6"/>
        <v>45989.911232638886</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t="shared" ca="1" si="6"/>
        <v>45989.911232638886</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t="shared" ca="1" si="6"/>
        <v>45989.911232638886</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t="shared" ca="1" si="6"/>
        <v>45989.911232638886</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t="shared" ca="1" si="6"/>
        <v>45989.911232638886</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t="shared" ca="1" si="6"/>
        <v>45989.911232638886</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t="shared" ca="1" si="6"/>
        <v>45989.911232638886</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t="shared" ca="1" si="6"/>
        <v>45989.911232638886</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t="shared" ca="1" si="6"/>
        <v>45989.911232638886</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t="shared" ca="1" si="6"/>
        <v>45989.911232638886</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t="shared" ca="1" si="6"/>
        <v>45989.911232638886</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t="shared" ca="1" si="6"/>
        <v>45989.911232638886</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t="shared" ca="1" si="6"/>
        <v>45989.911232638886</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t="shared" ca="1" si="6"/>
        <v>45989.911232638886</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t="shared" ca="1" si="6"/>
        <v>45989.911232638886</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t="shared" ca="1" si="6"/>
        <v>45989.911232638886</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t="shared" ca="1" si="6"/>
        <v>45989.911232638886</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t="shared" ca="1" si="6"/>
        <v>45989.911232638886</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t="shared" ca="1" si="6"/>
        <v>45989.911232638886</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t="shared" ca="1" si="6"/>
        <v>45989.911232638886</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t="shared" ca="1" si="6"/>
        <v>45989.911232638886</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t="shared" ca="1" si="6"/>
        <v>45989.911232638886</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t="shared" ref="G346:G409" ca="1" si="7">IFERROR(NOW()-F346,"-")</f>
        <v>45989.911232638886</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t="shared" ca="1" si="7"/>
        <v>45989.911232638886</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t="shared" ca="1" si="7"/>
        <v>45989.911232638886</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t="shared" ca="1" si="7"/>
        <v>45989.911232638886</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t="shared" ca="1" si="7"/>
        <v>45989.911232638886</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t="shared" ca="1" si="7"/>
        <v>45989.911232638886</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t="shared" ca="1" si="7"/>
        <v>45989.911232638886</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t="shared" ca="1" si="7"/>
        <v>45989.911232638886</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t="shared" ca="1" si="7"/>
        <v>45989.911232638886</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t="shared" ca="1" si="7"/>
        <v>45989.911232638886</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t="shared" ca="1" si="7"/>
        <v>45989.911232638886</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t="shared" ca="1" si="7"/>
        <v>45989.911232638886</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t="shared" ca="1" si="7"/>
        <v>45989.911232638886</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t="shared" ca="1" si="7"/>
        <v>45989.911232638886</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t="shared" ca="1" si="7"/>
        <v>45989.911232638886</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t="shared" ca="1" si="7"/>
        <v>45989.911232638886</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t="shared" ca="1" si="7"/>
        <v>45989.911232638886</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t="shared" ca="1" si="7"/>
        <v>45989.911232638886</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t="shared" ca="1" si="7"/>
        <v>45989.911232638886</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t="shared" ca="1" si="7"/>
        <v>45989.911232638886</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t="shared" ca="1" si="7"/>
        <v>45989.911232638886</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t="shared" ca="1" si="7"/>
        <v>45989.911232638886</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t="shared" ca="1" si="7"/>
        <v>45989.911232638886</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t="shared" ca="1" si="7"/>
        <v>45989.911232638886</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t="shared" ca="1" si="7"/>
        <v>45989.911232638886</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t="shared" ca="1" si="7"/>
        <v>45989.911232638886</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t="shared" ca="1" si="7"/>
        <v>45989.911232638886</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t="shared" ca="1" si="7"/>
        <v>45989.911232638886</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t="shared" ca="1" si="7"/>
        <v>45989.911232638886</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t="shared" ca="1" si="7"/>
        <v>45989.911232638886</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t="shared" ca="1" si="7"/>
        <v>45989.911232638886</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t="shared" ca="1" si="7"/>
        <v>45989.911232638886</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t="shared" ca="1" si="7"/>
        <v>45989.911232638886</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t="shared" ca="1" si="7"/>
        <v>45989.911232638886</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t="shared" ca="1" si="7"/>
        <v>45989.911232638886</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t="shared" ca="1" si="7"/>
        <v>45989.911232638886</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t="shared" ca="1" si="7"/>
        <v>45989.911232638886</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t="shared" ca="1" si="7"/>
        <v>45989.911232638886</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t="shared" ca="1" si="7"/>
        <v>45989.911232638886</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t="shared" ca="1" si="7"/>
        <v>45989.911232638886</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t="shared" ca="1" si="7"/>
        <v>45989.911232638886</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t="shared" ca="1" si="7"/>
        <v>45989.911232638886</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t="shared" ca="1" si="7"/>
        <v>45989.911232638886</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t="shared" ca="1" si="7"/>
        <v>45989.911232638886</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t="shared" ca="1" si="7"/>
        <v>45989.911232638886</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t="shared" ca="1" si="7"/>
        <v>45989.911232638886</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t="shared" ca="1" si="7"/>
        <v>45989.911232638886</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t="shared" ca="1" si="7"/>
        <v>45989.911232638886</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t="shared" ca="1" si="7"/>
        <v>45989.911232638886</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t="shared" ca="1" si="7"/>
        <v>45989.911232638886</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t="shared" ca="1" si="7"/>
        <v>45989.911232638886</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t="shared" ca="1" si="7"/>
        <v>45989.911232638886</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t="shared" ca="1" si="7"/>
        <v>45989.911232638886</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t="shared" ca="1" si="7"/>
        <v>45989.911232638886</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t="shared" ca="1" si="7"/>
        <v>45989.911232638886</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t="shared" ca="1" si="7"/>
        <v>45989.911232638886</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t="shared" ca="1" si="7"/>
        <v>45989.911232638886</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t="shared" ca="1" si="7"/>
        <v>45989.911232638886</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t="shared" ca="1" si="7"/>
        <v>45989.911232638886</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t="shared" ca="1" si="7"/>
        <v>45989.911232638886</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t="shared" ca="1" si="7"/>
        <v>45989.911232638886</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t="shared" ca="1" si="7"/>
        <v>45989.911232638886</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t="shared" ca="1" si="7"/>
        <v>45989.911232638886</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t="shared" ca="1" si="7"/>
        <v>45989.911232638886</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t="shared" ref="G410:G473" ca="1" si="8">IFERROR(NOW()-F410,"-")</f>
        <v>45989.911232638886</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t="shared" ca="1" si="8"/>
        <v>45989.911232638886</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t="shared" ca="1" si="8"/>
        <v>45989.911232638886</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t="shared" ca="1" si="8"/>
        <v>45989.911232638886</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t="shared" ca="1" si="8"/>
        <v>45989.911232638886</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t="shared" ca="1" si="8"/>
        <v>45989.911232638886</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t="shared" ca="1" si="8"/>
        <v>45989.911232638886</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t="shared" ca="1" si="8"/>
        <v>45989.911232638886</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t="shared" ca="1" si="8"/>
        <v>45989.911232638886</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t="shared" ca="1" si="8"/>
        <v>45989.911232638886</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t="shared" ca="1" si="8"/>
        <v>45989.911232638886</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t="shared" ca="1" si="8"/>
        <v>45989.911232638886</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t="shared" ca="1" si="8"/>
        <v>45989.911232638886</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t="shared" ca="1" si="8"/>
        <v>45989.911232638886</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t="shared" ca="1" si="8"/>
        <v>45989.911232638886</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t="shared" ca="1" si="8"/>
        <v>45989.911232638886</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t="shared" ca="1" si="8"/>
        <v>45989.911232638886</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t="shared" ca="1" si="8"/>
        <v>45989.911232638886</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t="shared" ca="1" si="8"/>
        <v>45989.911232638886</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t="shared" ca="1" si="8"/>
        <v>45989.911232638886</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t="shared" ca="1" si="8"/>
        <v>45989.911232638886</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t="shared" ca="1" si="8"/>
        <v>45989.911232638886</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t="shared" ca="1" si="8"/>
        <v>45989.911232638886</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t="shared" ca="1" si="8"/>
        <v>45989.911232638886</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t="shared" ca="1" si="8"/>
        <v>45989.911232638886</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t="shared" ca="1" si="8"/>
        <v>45989.911232638886</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t="shared" ca="1" si="8"/>
        <v>45989.911232638886</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t="shared" ca="1" si="8"/>
        <v>45989.911232638886</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t="shared" ca="1" si="8"/>
        <v>45989.911232638886</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t="shared" ca="1" si="8"/>
        <v>45989.911232638886</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t="shared" ca="1" si="8"/>
        <v>45989.911232638886</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t="shared" ca="1" si="8"/>
        <v>45989.911232638886</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t="shared" ca="1" si="8"/>
        <v>45989.911232638886</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t="shared" ca="1" si="8"/>
        <v>45989.911232638886</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t="shared" ca="1" si="8"/>
        <v>45989.911232638886</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t="shared" ca="1" si="8"/>
        <v>45989.911232638886</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t="shared" ca="1" si="8"/>
        <v>45989.911232638886</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t="shared" ca="1" si="8"/>
        <v>45989.911232638886</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t="shared" ca="1" si="8"/>
        <v>45989.911232638886</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t="shared" ca="1" si="8"/>
        <v>45989.911232638886</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t="shared" ca="1" si="8"/>
        <v>45989.911232638886</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t="shared" ca="1" si="8"/>
        <v>45989.911232638886</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t="shared" ca="1" si="8"/>
        <v>45989.911232638886</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t="shared" ca="1" si="8"/>
        <v>45989.911232638886</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t="shared" ca="1" si="8"/>
        <v>45989.911232638886</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t="shared" ca="1" si="8"/>
        <v>45989.911232638886</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t="shared" ca="1" si="8"/>
        <v>45989.911232638886</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t="shared" ca="1" si="8"/>
        <v>45989.911232638886</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t="shared" ca="1" si="8"/>
        <v>45989.911232638886</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t="shared" ca="1" si="8"/>
        <v>45989.911232638886</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t="shared" ca="1" si="8"/>
        <v>45989.911232638886</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t="shared" ca="1" si="8"/>
        <v>45989.911232638886</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t="shared" ca="1" si="8"/>
        <v>45989.911232638886</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t="shared" ca="1" si="8"/>
        <v>45989.911232638886</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t="shared" ca="1" si="8"/>
        <v>45989.911232638886</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t="shared" ca="1" si="8"/>
        <v>45989.911232638886</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t="shared" ca="1" si="8"/>
        <v>45989.911232638886</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t="shared" ca="1" si="8"/>
        <v>45989.911232638886</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t="shared" ca="1" si="8"/>
        <v>45989.911232638886</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t="shared" ca="1" si="8"/>
        <v>45989.911232638886</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t="shared" ca="1" si="8"/>
        <v>45989.911232638886</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t="shared" ca="1" si="8"/>
        <v>45989.911232638886</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t="shared" ca="1" si="8"/>
        <v>45989.911232638886</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t="shared" ca="1" si="8"/>
        <v>45989.911232638886</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t="shared" ref="G474:G537" ca="1" si="9">IFERROR(NOW()-F474,"-")</f>
        <v>45989.911232638886</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t="shared" ca="1" si="9"/>
        <v>45989.911232638886</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t="shared" ca="1" si="9"/>
        <v>45989.911232638886</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t="shared" ca="1" si="9"/>
        <v>45989.911232638886</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t="shared" ca="1" si="9"/>
        <v>45989.911232638886</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t="shared" ca="1" si="9"/>
        <v>45989.911232638886</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t="shared" ca="1" si="9"/>
        <v>45989.911232638886</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t="shared" ca="1" si="9"/>
        <v>45989.911232638886</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t="shared" ca="1" si="9"/>
        <v>45989.911232638886</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t="shared" ca="1" si="9"/>
        <v>45989.911232638886</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t="shared" ca="1" si="9"/>
        <v>45989.911232638886</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t="shared" ca="1" si="9"/>
        <v>45989.911232638886</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t="shared" ca="1" si="9"/>
        <v>45989.911232638886</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t="shared" ca="1" si="9"/>
        <v>45989.911232638886</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t="shared" ca="1" si="9"/>
        <v>45989.911232638886</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t="shared" ca="1" si="9"/>
        <v>45989.911232638886</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t="shared" ca="1" si="9"/>
        <v>45989.911232638886</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t="shared" ca="1" si="9"/>
        <v>45989.911232638886</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t="shared" ca="1" si="9"/>
        <v>45989.911232638886</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t="shared" ca="1" si="9"/>
        <v>45989.911232638886</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t="shared" ca="1" si="9"/>
        <v>45989.911232638886</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t="shared" ca="1" si="9"/>
        <v>45989.911232638886</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t="shared" ca="1" si="9"/>
        <v>45989.911232638886</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t="shared" ca="1" si="9"/>
        <v>45989.911232638886</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t="shared" ca="1" si="9"/>
        <v>45989.911232638886</v>
      </c>
      <c r="H498" s="121"/>
      <c r="I498" s="119" t="str">
        <f>IFERROR(VLOOKUP(D498,DB!A:F,6,0),"")</f>
        <v/>
      </c>
      <c r="J498" s="119" t="str">
        <f>IFERROR(VLOOKUP(D498,DB!A:G,7,0),"")</f>
        <v/>
      </c>
      <c r="K498" s="122"/>
      <c r="L498" s="149" t="str">
        <f>IFERROR(VLOOKUP(D498,DB!A:I,9,0),"")</f>
        <v/>
      </c>
    </row>
    <row r="499" spans="1:12" ht="31.5" customHeight="1">
      <c r="A499" s="118"/>
      <c r="B499" s="119" t="str">
        <f>IFERROR(VLOOKUP(D499,DB!A:K,11,0),"")</f>
        <v/>
      </c>
      <c r="C499" s="120"/>
      <c r="D499" s="119"/>
      <c r="E499" s="154"/>
      <c r="F499" s="121"/>
      <c r="G499" s="72">
        <f t="shared" ca="1" si="9"/>
        <v>45989.911232638886</v>
      </c>
      <c r="H499" s="121"/>
      <c r="I499" s="119" t="str">
        <f>IFERROR(VLOOKUP(D499,DB!A:F,6,0),"")</f>
        <v/>
      </c>
      <c r="J499" s="119" t="str">
        <f>IFERROR(VLOOKUP(D499,DB!A:G,7,0),"")</f>
        <v/>
      </c>
      <c r="K499" s="122"/>
      <c r="L499" s="149" t="str">
        <f>IFERROR(VLOOKUP(D499,DB!A:I,9,0),"")</f>
        <v/>
      </c>
    </row>
    <row r="500" spans="1:12" ht="31.5" customHeight="1">
      <c r="A500" s="155"/>
      <c r="B500" s="156" t="str">
        <f>IFERROR(VLOOKUP(D500,DB!A:K,11,0),"")</f>
        <v/>
      </c>
      <c r="C500" s="157"/>
      <c r="D500" s="156"/>
      <c r="E500" s="154"/>
      <c r="F500" s="158"/>
      <c r="G500" s="159">
        <f t="shared" ca="1" si="9"/>
        <v>45989.911232638886</v>
      </c>
      <c r="H500" s="158"/>
      <c r="I500" s="156" t="str">
        <f>IFERROR(VLOOKUP(D500,DB!A:F,6,0),"")</f>
        <v/>
      </c>
      <c r="J500" s="156" t="str">
        <f>IFERROR(VLOOKUP(D500,DB!A:G,7,0),"")</f>
        <v/>
      </c>
      <c r="K500" s="160"/>
      <c r="L500" s="161" t="str">
        <f>IFERROR(VLOOKUP(D500,DB!A:I,9,0),"")</f>
        <v/>
      </c>
    </row>
  </sheetData>
  <dataValidations count="2">
    <dataValidation allowBlank="1" showInputMessage="1" showErrorMessage="1" sqref="E1" xr:uid="{9E1BC488-8814-4F8A-8DBE-742B3278AB71}"/>
    <dataValidation type="list" allowBlank="1" showInputMessage="1" showErrorMessage="1" sqref="E2:E5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2025-11-28T18:52:26Z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